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M:\Riesgos\Matriz de riesgos\Año 2019\"/>
    </mc:Choice>
  </mc:AlternateContent>
  <xr:revisionPtr revIDLastSave="0" documentId="13_ncr:1_{CFEA442C-65E2-4FB1-9A01-2827217887A2}" xr6:coauthVersionLast="43" xr6:coauthVersionMax="43" xr10:uidLastSave="{00000000-0000-0000-0000-000000000000}"/>
  <bookViews>
    <workbookView xWindow="-120" yWindow="-120" windowWidth="20730" windowHeight="11160" xr2:uid="{00000000-000D-0000-FFFF-FFFF00000000}"/>
  </bookViews>
  <sheets>
    <sheet name="Mapa de riesgos" sheetId="5" r:id="rId1"/>
    <sheet name="Analisis mapa SAR" sheetId="7" r:id="rId2"/>
    <sheet name="Analisis mapa SARLAFT" sheetId="6" r:id="rId3"/>
    <sheet name="herramientas escala calificació" sheetId="2" r:id="rId4"/>
    <sheet name="Actividades  Significativas" sheetId="3" r:id="rId5"/>
    <sheet name="Hoja2" sheetId="8" r:id="rId6"/>
    <sheet name="Control de Cambios" sheetId="4" r:id="rId7"/>
  </sheets>
  <externalReferences>
    <externalReference r:id="rId8"/>
  </externalReferences>
  <definedNames>
    <definedName name="_xlnm._FilterDatabase" localSheetId="0" hidden="1">'Mapa de riesgos'!$A$6:$X$157</definedName>
  </definedNames>
  <calcPr calcId="191029"/>
  <pivotCaches>
    <pivotCache cacheId="0" r:id="rId9"/>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04" i="5" l="1"/>
  <c r="K103" i="5"/>
  <c r="K115" i="5"/>
  <c r="K114" i="5"/>
  <c r="K113" i="5"/>
  <c r="K112" i="5"/>
  <c r="K111" i="5"/>
  <c r="K85" i="5"/>
  <c r="K78" i="5"/>
  <c r="K49" i="5"/>
  <c r="K31" i="5"/>
  <c r="K21" i="5"/>
  <c r="H56" i="8" l="1"/>
  <c r="F14" i="8" l="1"/>
  <c r="F15" i="8"/>
  <c r="F13" i="8"/>
  <c r="F12" i="8"/>
  <c r="F11" i="8"/>
  <c r="F10" i="8"/>
  <c r="F9" i="8"/>
  <c r="F8" i="8"/>
  <c r="F7" i="8"/>
  <c r="F6" i="8"/>
  <c r="F5" i="8"/>
  <c r="F4" i="8"/>
  <c r="F16" i="8"/>
  <c r="F17" i="8"/>
  <c r="F18" i="8"/>
  <c r="K41" i="5" l="1"/>
  <c r="K40" i="5"/>
  <c r="C58" i="8" l="1"/>
  <c r="D56" i="8" l="1"/>
  <c r="D57" i="8"/>
  <c r="L62" i="8"/>
  <c r="K77" i="8"/>
  <c r="J77" i="8"/>
  <c r="I77" i="8"/>
  <c r="H77" i="8"/>
  <c r="L63" i="8"/>
  <c r="L64" i="8"/>
  <c r="L65" i="8"/>
  <c r="L66" i="8"/>
  <c r="L67" i="8"/>
  <c r="L68" i="8"/>
  <c r="L69" i="8"/>
  <c r="L70" i="8"/>
  <c r="L71" i="8"/>
  <c r="L72" i="8"/>
  <c r="L73" i="8"/>
  <c r="L74" i="8"/>
  <c r="L75" i="8"/>
  <c r="L76" i="8"/>
  <c r="I27" i="8"/>
  <c r="I28" i="8"/>
  <c r="I26" i="8"/>
  <c r="I25" i="8"/>
  <c r="D58" i="8" l="1"/>
  <c r="L77" i="8"/>
  <c r="I29" i="8"/>
  <c r="F19" i="8"/>
  <c r="D7" i="7"/>
  <c r="C7" i="7"/>
  <c r="B7" i="7"/>
  <c r="A7" i="7"/>
  <c r="B3" i="7"/>
  <c r="D3" i="7"/>
  <c r="C3" i="7"/>
  <c r="A3" i="7"/>
  <c r="E3" i="7" l="1"/>
  <c r="E7" i="7"/>
  <c r="D7" i="6"/>
  <c r="C7" i="6"/>
  <c r="B7" i="6"/>
  <c r="A7" i="6"/>
  <c r="D3" i="6"/>
  <c r="B3" i="6"/>
  <c r="C3" i="6"/>
  <c r="A3" i="6"/>
  <c r="E7" i="6" l="1"/>
  <c r="E3" i="6"/>
  <c r="K139" i="5"/>
  <c r="K140" i="5"/>
  <c r="K141" i="5"/>
  <c r="K142" i="5"/>
  <c r="K143" i="5"/>
  <c r="K144" i="5"/>
  <c r="K145" i="5"/>
  <c r="K146" i="5"/>
  <c r="K147" i="5"/>
  <c r="K148" i="5"/>
  <c r="K149" i="5"/>
  <c r="K150" i="5"/>
  <c r="K151" i="5"/>
  <c r="K152" i="5"/>
  <c r="K153" i="5"/>
  <c r="K154" i="5"/>
  <c r="K155" i="5"/>
  <c r="K156" i="5"/>
  <c r="K157" i="5"/>
  <c r="K135" i="5"/>
  <c r="K136" i="5"/>
  <c r="K137" i="5"/>
  <c r="K138" i="5"/>
  <c r="K134" i="5"/>
  <c r="K133" i="5"/>
  <c r="K132" i="5"/>
  <c r="K131" i="5"/>
  <c r="K130" i="5"/>
  <c r="K129" i="5"/>
  <c r="K128" i="5"/>
  <c r="K127" i="5"/>
  <c r="K126" i="5"/>
  <c r="K125" i="5"/>
  <c r="K124" i="5"/>
  <c r="K123" i="5"/>
  <c r="K122" i="5" l="1"/>
  <c r="K121" i="5"/>
  <c r="K120" i="5"/>
  <c r="K118" i="5"/>
  <c r="K117" i="5"/>
  <c r="K116" i="5"/>
  <c r="K110" i="5"/>
  <c r="K109" i="5"/>
  <c r="K108" i="5"/>
  <c r="K107" i="5"/>
  <c r="K106" i="5"/>
  <c r="K105" i="5"/>
  <c r="K54" i="5" l="1"/>
  <c r="K53" i="5"/>
  <c r="K102" i="5" l="1"/>
  <c r="K101" i="5"/>
  <c r="K100" i="5"/>
  <c r="K99" i="5"/>
  <c r="K30" i="5"/>
  <c r="K39" i="5"/>
  <c r="K38" i="5"/>
  <c r="K37" i="5"/>
  <c r="K36" i="5"/>
  <c r="K52" i="5" l="1"/>
  <c r="K51" i="5"/>
  <c r="K50" i="5"/>
  <c r="K98" i="5" l="1"/>
  <c r="K97" i="5"/>
  <c r="K96" i="5"/>
  <c r="K95" i="5"/>
  <c r="K94" i="5"/>
  <c r="K84" i="5"/>
  <c r="K83" i="5"/>
  <c r="K82" i="5"/>
  <c r="K81" i="5"/>
  <c r="K80" i="5"/>
  <c r="K60" i="5"/>
  <c r="K59" i="5"/>
  <c r="K58" i="5"/>
  <c r="K57" i="5"/>
  <c r="K56" i="5"/>
  <c r="K48" i="5"/>
  <c r="K47" i="5"/>
  <c r="K46" i="5"/>
  <c r="K45" i="5"/>
  <c r="K44" i="5"/>
  <c r="K43" i="5"/>
  <c r="K42" i="5"/>
  <c r="K34" i="5"/>
  <c r="K33" i="5"/>
  <c r="K32" i="5"/>
  <c r="K29" i="5"/>
  <c r="K28" i="5"/>
  <c r="K27" i="5"/>
  <c r="K26" i="5"/>
  <c r="K25" i="5"/>
  <c r="K24" i="5"/>
  <c r="K23" i="5"/>
  <c r="K22" i="5"/>
  <c r="K20" i="5"/>
  <c r="K19" i="5"/>
  <c r="K18" i="5"/>
  <c r="K17" i="5"/>
  <c r="K16" i="5"/>
  <c r="K15" i="5"/>
  <c r="K14" i="5"/>
  <c r="K13" i="5"/>
  <c r="K12" i="5"/>
  <c r="K11" i="5"/>
  <c r="K10" i="5"/>
  <c r="K9" i="5"/>
  <c r="K8" i="5"/>
  <c r="K7" i="5"/>
  <c r="C18" i="3" l="1"/>
  <c r="C17" i="3"/>
  <c r="C16" i="3"/>
  <c r="C15" i="3"/>
  <c r="C14" i="3"/>
  <c r="C13" i="3"/>
  <c r="C12" i="3"/>
  <c r="C11" i="3"/>
  <c r="C10" i="3"/>
  <c r="C9" i="3"/>
  <c r="C8" i="3"/>
  <c r="C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Ricardo Patiño Murillo</author>
  </authors>
  <commentList>
    <comment ref="C38" authorId="0" shapeId="0" xr:uid="{00000000-0006-0000-0000-000001000000}">
      <text>
        <r>
          <rPr>
            <b/>
            <sz val="9"/>
            <color indexed="81"/>
            <rFont val="Tahoma"/>
            <family val="2"/>
          </rPr>
          <t>Ricardo Patiño Murillo:</t>
        </r>
        <r>
          <rPr>
            <sz val="9"/>
            <color indexed="81"/>
            <rFont val="Tahoma"/>
            <family val="2"/>
          </rPr>
          <t xml:space="preserve">
alexandra ramirez ccoodinadora de parametrizaciones</t>
        </r>
      </text>
    </comment>
    <comment ref="J53" authorId="0" shapeId="0" xr:uid="{00000000-0006-0000-0000-000002000000}">
      <text>
        <r>
          <rPr>
            <b/>
            <sz val="9"/>
            <color indexed="81"/>
            <rFont val="Tahoma"/>
            <family val="2"/>
          </rPr>
          <t>Ricardo Patiño Murillo:</t>
        </r>
        <r>
          <rPr>
            <sz val="9"/>
            <color indexed="81"/>
            <rFont val="Tahoma"/>
            <family val="2"/>
          </rPr>
          <t xml:space="preserve">
1. Posee una herramienta para ejercer el control. (1)
2. Existen manuales instructivos o procedimientos para el manejo de la herramienta (1) Asociado al procedimiento
3. En el tiempo que lleva la herramienta ha demostrado ser efectiva. (NO)
4. Están definidos los responsables de la ejecución del control y del seguimiento. (1) SI)
5. La frecuencia de la ejecución del control y seguimiento es adecuada. (NO)</t>
        </r>
      </text>
    </comment>
    <comment ref="C79" authorId="0" shapeId="0" xr:uid="{B5F5E728-FA20-439B-B648-1D9C3F111C9A}">
      <text>
        <r>
          <rPr>
            <b/>
            <sz val="9"/>
            <color indexed="81"/>
            <rFont val="Tahoma"/>
            <family val="2"/>
          </rPr>
          <t>Ricardo Patiño Murillo:</t>
        </r>
        <r>
          <rPr>
            <sz val="9"/>
            <color indexed="81"/>
            <rFont val="Tahoma"/>
            <family val="2"/>
          </rPr>
          <t xml:space="preserve">
riesgo identificado el 08/08/2019</t>
        </r>
      </text>
    </comment>
    <comment ref="C85" authorId="0" shapeId="0" xr:uid="{D3406EDB-FDF6-4FF0-9FF9-29C858C1E090}">
      <text>
        <r>
          <rPr>
            <b/>
            <sz val="9"/>
            <color indexed="81"/>
            <rFont val="Tahoma"/>
            <family val="2"/>
          </rPr>
          <t>Ricardo Patiño Murillo:</t>
        </r>
        <r>
          <rPr>
            <sz val="9"/>
            <color indexed="81"/>
            <rFont val="Tahoma"/>
            <family val="2"/>
          </rPr>
          <t xml:space="preserve">
Seguimiento para el 15 de Agosto.</t>
        </r>
      </text>
    </comment>
    <comment ref="K123" authorId="0" shapeId="0" xr:uid="{00000000-0006-0000-0000-000003000000}">
      <text>
        <r>
          <rPr>
            <b/>
            <sz val="9"/>
            <color indexed="81"/>
            <rFont val="Tahoma"/>
            <family val="2"/>
          </rPr>
          <t>Ricardo Patiño Murillo:</t>
        </r>
        <r>
          <rPr>
            <sz val="9"/>
            <color indexed="81"/>
            <rFont val="Tahoma"/>
            <family val="2"/>
          </rPr>
          <t xml:space="preserve">
85</t>
        </r>
      </text>
    </comment>
    <comment ref="K124" authorId="0" shapeId="0" xr:uid="{00000000-0006-0000-0000-000004000000}">
      <text>
        <r>
          <rPr>
            <b/>
            <sz val="9"/>
            <color indexed="81"/>
            <rFont val="Tahoma"/>
            <family val="2"/>
          </rPr>
          <t>Ricardo Patiño Murillo:</t>
        </r>
        <r>
          <rPr>
            <sz val="9"/>
            <color indexed="81"/>
            <rFont val="Tahoma"/>
            <family val="2"/>
          </rPr>
          <t xml:space="preserve">
85</t>
        </r>
      </text>
    </comment>
    <comment ref="K125" authorId="0" shapeId="0" xr:uid="{00000000-0006-0000-0000-000005000000}">
      <text>
        <r>
          <rPr>
            <b/>
            <sz val="9"/>
            <color indexed="81"/>
            <rFont val="Tahoma"/>
            <family val="2"/>
          </rPr>
          <t>Ricardo Patiño Murillo:</t>
        </r>
        <r>
          <rPr>
            <sz val="9"/>
            <color indexed="81"/>
            <rFont val="Tahoma"/>
            <family val="2"/>
          </rPr>
          <t xml:space="preserve">
55</t>
        </r>
      </text>
    </comment>
    <comment ref="K126" authorId="0" shapeId="0" xr:uid="{00000000-0006-0000-0000-000006000000}">
      <text>
        <r>
          <rPr>
            <b/>
            <sz val="9"/>
            <color indexed="81"/>
            <rFont val="Tahoma"/>
            <family val="2"/>
          </rPr>
          <t>Ricardo Patiño Murillo:</t>
        </r>
        <r>
          <rPr>
            <sz val="9"/>
            <color indexed="81"/>
            <rFont val="Tahoma"/>
            <family val="2"/>
          </rPr>
          <t xml:space="preserve">
85</t>
        </r>
      </text>
    </comment>
    <comment ref="K127" authorId="0" shapeId="0" xr:uid="{00000000-0006-0000-0000-000007000000}">
      <text>
        <r>
          <rPr>
            <b/>
            <sz val="9"/>
            <color indexed="81"/>
            <rFont val="Tahoma"/>
            <family val="2"/>
          </rPr>
          <t>Ricardo Patiño Murillo:</t>
        </r>
        <r>
          <rPr>
            <sz val="9"/>
            <color indexed="81"/>
            <rFont val="Tahoma"/>
            <family val="2"/>
          </rPr>
          <t xml:space="preserve">
75</t>
        </r>
      </text>
    </comment>
    <comment ref="K128" authorId="0" shapeId="0" xr:uid="{00000000-0006-0000-0000-000008000000}">
      <text>
        <r>
          <rPr>
            <b/>
            <sz val="9"/>
            <color indexed="81"/>
            <rFont val="Tahoma"/>
            <family val="2"/>
          </rPr>
          <t>Ricardo Patiño Murillo:</t>
        </r>
        <r>
          <rPr>
            <sz val="9"/>
            <color indexed="81"/>
            <rFont val="Tahoma"/>
            <family val="2"/>
          </rPr>
          <t xml:space="preserve">
85</t>
        </r>
      </text>
    </comment>
    <comment ref="K131" authorId="0" shapeId="0" xr:uid="{00000000-0006-0000-0000-000009000000}">
      <text>
        <r>
          <rPr>
            <b/>
            <sz val="9"/>
            <color indexed="81"/>
            <rFont val="Tahoma"/>
            <family val="2"/>
          </rPr>
          <t>Ricardo Patiño Murillo:</t>
        </r>
        <r>
          <rPr>
            <sz val="9"/>
            <color indexed="81"/>
            <rFont val="Tahoma"/>
            <family val="2"/>
          </rPr>
          <t xml:space="preserve">
85</t>
        </r>
      </text>
    </comment>
    <comment ref="K132" authorId="0" shapeId="0" xr:uid="{00000000-0006-0000-0000-00000A000000}">
      <text>
        <r>
          <rPr>
            <b/>
            <sz val="9"/>
            <color indexed="81"/>
            <rFont val="Tahoma"/>
            <family val="2"/>
          </rPr>
          <t>Ricardo Patiño Murillo:</t>
        </r>
        <r>
          <rPr>
            <sz val="9"/>
            <color indexed="81"/>
            <rFont val="Tahoma"/>
            <family val="2"/>
          </rPr>
          <t xml:space="preserve">
55</t>
        </r>
      </text>
    </comment>
    <comment ref="K133" authorId="0" shapeId="0" xr:uid="{00000000-0006-0000-0000-00000B000000}">
      <text>
        <r>
          <rPr>
            <b/>
            <sz val="9"/>
            <color indexed="81"/>
            <rFont val="Tahoma"/>
            <family val="2"/>
          </rPr>
          <t>Ricardo Patiño Murillo:</t>
        </r>
        <r>
          <rPr>
            <sz val="9"/>
            <color indexed="81"/>
            <rFont val="Tahoma"/>
            <family val="2"/>
          </rPr>
          <t xml:space="preserve">
70</t>
        </r>
      </text>
    </comment>
    <comment ref="K134" authorId="0" shapeId="0" xr:uid="{00000000-0006-0000-0000-00000C000000}">
      <text>
        <r>
          <rPr>
            <b/>
            <sz val="9"/>
            <color indexed="81"/>
            <rFont val="Tahoma"/>
            <family val="2"/>
          </rPr>
          <t>Ricardo Patiño Murillo:</t>
        </r>
        <r>
          <rPr>
            <sz val="9"/>
            <color indexed="81"/>
            <rFont val="Tahoma"/>
            <family val="2"/>
          </rPr>
          <t xml:space="preserve">
85</t>
        </r>
      </text>
    </comment>
    <comment ref="K135" authorId="0" shapeId="0" xr:uid="{00000000-0006-0000-0000-00000D000000}">
      <text>
        <r>
          <rPr>
            <b/>
            <sz val="9"/>
            <color indexed="81"/>
            <rFont val="Tahoma"/>
            <family val="2"/>
          </rPr>
          <t>Ricardo Patiño Murillo:</t>
        </r>
        <r>
          <rPr>
            <sz val="9"/>
            <color indexed="81"/>
            <rFont val="Tahoma"/>
            <family val="2"/>
          </rPr>
          <t xml:space="preserve">
85</t>
        </r>
      </text>
    </comment>
    <comment ref="K136" authorId="0" shapeId="0" xr:uid="{00000000-0006-0000-0000-00000E000000}">
      <text>
        <r>
          <rPr>
            <b/>
            <sz val="9"/>
            <color indexed="81"/>
            <rFont val="Tahoma"/>
            <family val="2"/>
          </rPr>
          <t>Ricardo Patiño Murillo:</t>
        </r>
        <r>
          <rPr>
            <sz val="9"/>
            <color indexed="81"/>
            <rFont val="Tahoma"/>
            <family val="2"/>
          </rPr>
          <t xml:space="preserve">
55</t>
        </r>
      </text>
    </comment>
    <comment ref="K137" authorId="0" shapeId="0" xr:uid="{00000000-0006-0000-0000-00000F000000}">
      <text>
        <r>
          <rPr>
            <b/>
            <sz val="9"/>
            <color indexed="81"/>
            <rFont val="Tahoma"/>
            <family val="2"/>
          </rPr>
          <t>Ricardo Patiño Murillo:</t>
        </r>
        <r>
          <rPr>
            <sz val="9"/>
            <color indexed="81"/>
            <rFont val="Tahoma"/>
            <family val="2"/>
          </rPr>
          <t xml:space="preserve">
55</t>
        </r>
      </text>
    </comment>
    <comment ref="K138" authorId="0" shapeId="0" xr:uid="{00000000-0006-0000-0000-000010000000}">
      <text>
        <r>
          <rPr>
            <b/>
            <sz val="9"/>
            <color indexed="81"/>
            <rFont val="Tahoma"/>
            <family val="2"/>
          </rPr>
          <t>Ricardo Patiño Murillo:</t>
        </r>
        <r>
          <rPr>
            <sz val="9"/>
            <color indexed="81"/>
            <rFont val="Tahoma"/>
            <family val="2"/>
          </rPr>
          <t xml:space="preserve">
85</t>
        </r>
      </text>
    </comment>
    <comment ref="K139" authorId="0" shapeId="0" xr:uid="{00000000-0006-0000-0000-000011000000}">
      <text>
        <r>
          <rPr>
            <b/>
            <sz val="9"/>
            <color indexed="81"/>
            <rFont val="Tahoma"/>
            <family val="2"/>
          </rPr>
          <t>Ricardo Patiño Murillo:</t>
        </r>
        <r>
          <rPr>
            <sz val="9"/>
            <color indexed="81"/>
            <rFont val="Tahoma"/>
            <family val="2"/>
          </rPr>
          <t xml:space="preserve">
70</t>
        </r>
      </text>
    </comment>
    <comment ref="K140" authorId="0" shapeId="0" xr:uid="{00000000-0006-0000-0000-000012000000}">
      <text>
        <r>
          <rPr>
            <b/>
            <sz val="9"/>
            <color indexed="81"/>
            <rFont val="Tahoma"/>
            <family val="2"/>
          </rPr>
          <t>Ricardo Patiño Murillo:</t>
        </r>
        <r>
          <rPr>
            <sz val="9"/>
            <color indexed="81"/>
            <rFont val="Tahoma"/>
            <family val="2"/>
          </rPr>
          <t xml:space="preserve">
85</t>
        </r>
      </text>
    </comment>
    <comment ref="K141" authorId="0" shapeId="0" xr:uid="{00000000-0006-0000-0000-000013000000}">
      <text>
        <r>
          <rPr>
            <b/>
            <sz val="9"/>
            <color indexed="81"/>
            <rFont val="Tahoma"/>
            <family val="2"/>
          </rPr>
          <t>Ricardo Patiño Murillo:</t>
        </r>
        <r>
          <rPr>
            <sz val="9"/>
            <color indexed="81"/>
            <rFont val="Tahoma"/>
            <family val="2"/>
          </rPr>
          <t xml:space="preserve">
85</t>
        </r>
      </text>
    </comment>
    <comment ref="K142" authorId="0" shapeId="0" xr:uid="{00000000-0006-0000-0000-000014000000}">
      <text>
        <r>
          <rPr>
            <b/>
            <sz val="9"/>
            <color indexed="81"/>
            <rFont val="Tahoma"/>
            <family val="2"/>
          </rPr>
          <t>Ricardo Patiño Murillo:</t>
        </r>
        <r>
          <rPr>
            <sz val="9"/>
            <color indexed="81"/>
            <rFont val="Tahoma"/>
            <family val="2"/>
          </rPr>
          <t xml:space="preserve">
85</t>
        </r>
      </text>
    </comment>
    <comment ref="K144" authorId="0" shapeId="0" xr:uid="{00000000-0006-0000-0000-000015000000}">
      <text>
        <r>
          <rPr>
            <b/>
            <sz val="9"/>
            <color indexed="81"/>
            <rFont val="Tahoma"/>
            <family val="2"/>
          </rPr>
          <t>Ricardo Patiño Murillo:</t>
        </r>
        <r>
          <rPr>
            <sz val="9"/>
            <color indexed="81"/>
            <rFont val="Tahoma"/>
            <family val="2"/>
          </rPr>
          <t xml:space="preserve">
85</t>
        </r>
      </text>
    </comment>
    <comment ref="K145" authorId="0" shapeId="0" xr:uid="{00000000-0006-0000-0000-000016000000}">
      <text>
        <r>
          <rPr>
            <b/>
            <sz val="9"/>
            <color indexed="81"/>
            <rFont val="Tahoma"/>
            <family val="2"/>
          </rPr>
          <t>Ricardo Patiño Murillo:</t>
        </r>
        <r>
          <rPr>
            <sz val="9"/>
            <color indexed="81"/>
            <rFont val="Tahoma"/>
            <family val="2"/>
          </rPr>
          <t xml:space="preserve">
90</t>
        </r>
      </text>
    </comment>
    <comment ref="K146" authorId="0" shapeId="0" xr:uid="{00000000-0006-0000-0000-000017000000}">
      <text>
        <r>
          <rPr>
            <b/>
            <sz val="9"/>
            <color indexed="81"/>
            <rFont val="Tahoma"/>
            <family val="2"/>
          </rPr>
          <t>Ricardo Patiño Murillo:</t>
        </r>
        <r>
          <rPr>
            <sz val="9"/>
            <color indexed="81"/>
            <rFont val="Tahoma"/>
            <family val="2"/>
          </rPr>
          <t xml:space="preserve">
95</t>
        </r>
      </text>
    </comment>
    <comment ref="K148" authorId="0" shapeId="0" xr:uid="{00000000-0006-0000-0000-000018000000}">
      <text>
        <r>
          <rPr>
            <b/>
            <sz val="9"/>
            <color indexed="81"/>
            <rFont val="Tahoma"/>
            <family val="2"/>
          </rPr>
          <t>Ricardo Patiño Murillo:</t>
        </r>
        <r>
          <rPr>
            <sz val="9"/>
            <color indexed="81"/>
            <rFont val="Tahoma"/>
            <family val="2"/>
          </rPr>
          <t xml:space="preserve">
90</t>
        </r>
      </text>
    </comment>
    <comment ref="K149" authorId="0" shapeId="0" xr:uid="{00000000-0006-0000-0000-000019000000}">
      <text>
        <r>
          <rPr>
            <b/>
            <sz val="9"/>
            <color indexed="81"/>
            <rFont val="Tahoma"/>
            <family val="2"/>
          </rPr>
          <t>Ricardo Patiño Murillo:</t>
        </r>
        <r>
          <rPr>
            <sz val="9"/>
            <color indexed="81"/>
            <rFont val="Tahoma"/>
            <family val="2"/>
          </rPr>
          <t xml:space="preserve">
75</t>
        </r>
      </text>
    </comment>
    <comment ref="K150" authorId="0" shapeId="0" xr:uid="{00000000-0006-0000-0000-00001A000000}">
      <text>
        <r>
          <rPr>
            <b/>
            <sz val="9"/>
            <color indexed="81"/>
            <rFont val="Tahoma"/>
            <family val="2"/>
          </rPr>
          <t>Ricardo Patiño Murillo:</t>
        </r>
        <r>
          <rPr>
            <sz val="9"/>
            <color indexed="81"/>
            <rFont val="Tahoma"/>
            <family val="2"/>
          </rPr>
          <t xml:space="preserve">
85</t>
        </r>
      </text>
    </comment>
    <comment ref="K151" authorId="0" shapeId="0" xr:uid="{00000000-0006-0000-0000-00001B000000}">
      <text>
        <r>
          <rPr>
            <b/>
            <sz val="9"/>
            <color indexed="81"/>
            <rFont val="Tahoma"/>
            <family val="2"/>
          </rPr>
          <t>Ricardo Patiño Murillo:</t>
        </r>
        <r>
          <rPr>
            <sz val="9"/>
            <color indexed="81"/>
            <rFont val="Tahoma"/>
            <family val="2"/>
          </rPr>
          <t xml:space="preserve">
85</t>
        </r>
      </text>
    </comment>
    <comment ref="K152" authorId="0" shapeId="0" xr:uid="{00000000-0006-0000-0000-00001C000000}">
      <text>
        <r>
          <rPr>
            <b/>
            <sz val="9"/>
            <color indexed="81"/>
            <rFont val="Tahoma"/>
            <family val="2"/>
          </rPr>
          <t>Ricardo Patiño Murillo:</t>
        </r>
        <r>
          <rPr>
            <sz val="9"/>
            <color indexed="81"/>
            <rFont val="Tahoma"/>
            <family val="2"/>
          </rPr>
          <t xml:space="preserve">
65</t>
        </r>
      </text>
    </comment>
    <comment ref="K153" authorId="0" shapeId="0" xr:uid="{00000000-0006-0000-0000-00001D000000}">
      <text>
        <r>
          <rPr>
            <b/>
            <sz val="9"/>
            <color indexed="81"/>
            <rFont val="Tahoma"/>
            <family val="2"/>
          </rPr>
          <t>Ricardo Patiño Murillo:</t>
        </r>
        <r>
          <rPr>
            <sz val="9"/>
            <color indexed="81"/>
            <rFont val="Tahoma"/>
            <family val="2"/>
          </rPr>
          <t xml:space="preserve">
65</t>
        </r>
      </text>
    </comment>
    <comment ref="K155" authorId="0" shapeId="0" xr:uid="{00000000-0006-0000-0000-00001E000000}">
      <text>
        <r>
          <rPr>
            <b/>
            <sz val="9"/>
            <color indexed="81"/>
            <rFont val="Tahoma"/>
            <family val="2"/>
          </rPr>
          <t>Ricardo Patiño Murillo:</t>
        </r>
        <r>
          <rPr>
            <sz val="9"/>
            <color indexed="81"/>
            <rFont val="Tahoma"/>
            <family val="2"/>
          </rPr>
          <t xml:space="preserve">
75</t>
        </r>
      </text>
    </comment>
    <comment ref="K156" authorId="0" shapeId="0" xr:uid="{00000000-0006-0000-0000-00001F000000}">
      <text>
        <r>
          <rPr>
            <b/>
            <sz val="9"/>
            <color indexed="81"/>
            <rFont val="Tahoma"/>
            <family val="2"/>
          </rPr>
          <t>Ricardo Patiño Murillo:</t>
        </r>
        <r>
          <rPr>
            <sz val="9"/>
            <color indexed="81"/>
            <rFont val="Tahoma"/>
            <family val="2"/>
          </rPr>
          <t xml:space="preserve">
75</t>
        </r>
      </text>
    </comment>
    <comment ref="K157" authorId="0" shapeId="0" xr:uid="{00000000-0006-0000-0000-000020000000}">
      <text>
        <r>
          <rPr>
            <b/>
            <sz val="9"/>
            <color indexed="81"/>
            <rFont val="Tahoma"/>
            <family val="2"/>
          </rPr>
          <t>Ricardo Patiño Murillo:</t>
        </r>
        <r>
          <rPr>
            <sz val="9"/>
            <color indexed="81"/>
            <rFont val="Tahoma"/>
            <family val="2"/>
          </rPr>
          <t xml:space="preserve">
85</t>
        </r>
      </text>
    </comment>
  </commentList>
</comments>
</file>

<file path=xl/sharedStrings.xml><?xml version="1.0" encoding="utf-8"?>
<sst xmlns="http://schemas.openxmlformats.org/spreadsheetml/2006/main" count="2857" uniqueCount="1310">
  <si>
    <t>N°</t>
  </si>
  <si>
    <t>Nombre del Riesgo</t>
  </si>
  <si>
    <t>Categoria del Riesgo</t>
  </si>
  <si>
    <t xml:space="preserve">Causas </t>
  </si>
  <si>
    <t xml:space="preserve">Consecuencias </t>
  </si>
  <si>
    <t>Nivel de Riesgo Inherente</t>
  </si>
  <si>
    <t>Controles</t>
  </si>
  <si>
    <t xml:space="preserve">Calidad del control </t>
  </si>
  <si>
    <t>Valoración control</t>
  </si>
  <si>
    <t>Rango control</t>
  </si>
  <si>
    <t>Calidad</t>
  </si>
  <si>
    <t>Riesgo Neto</t>
  </si>
  <si>
    <t>Acciones preventivas</t>
  </si>
  <si>
    <t>Responsables de la accion</t>
  </si>
  <si>
    <t>Periodo de seguimiento</t>
  </si>
  <si>
    <t xml:space="preserve">Fecha Inicio </t>
  </si>
  <si>
    <t>Fecha Terminacion</t>
  </si>
  <si>
    <t xml:space="preserve">Acciones de contingencia ante la posible materializacion </t>
  </si>
  <si>
    <t>R1</t>
  </si>
  <si>
    <t>Continuidad de la operación</t>
  </si>
  <si>
    <t>Alto</t>
  </si>
  <si>
    <t>Aceptable</t>
  </si>
  <si>
    <t xml:space="preserve">Jefatura de TI 
</t>
  </si>
  <si>
    <t>Mensual</t>
  </si>
  <si>
    <t>R2</t>
  </si>
  <si>
    <t xml:space="preserve">Integralidad del Sistema de Información (Gestion de cambio) </t>
  </si>
  <si>
    <t>No existen</t>
  </si>
  <si>
    <t>Débil</t>
  </si>
  <si>
    <t>Creacion de comité de gestion de cambios
(Administra UNE)</t>
  </si>
  <si>
    <t>R3</t>
  </si>
  <si>
    <t>R4</t>
  </si>
  <si>
    <t xml:space="preserve">Seguridad de la información </t>
  </si>
  <si>
    <t xml:space="preserve">Moderado </t>
  </si>
  <si>
    <t>R5</t>
  </si>
  <si>
    <t>Manejo de la banca</t>
  </si>
  <si>
    <t>Area TI
Jefe de tesoreria y cartera</t>
  </si>
  <si>
    <t>Semestral</t>
  </si>
  <si>
    <t>Mejoras en la seguridad informatica</t>
  </si>
  <si>
    <t>R6</t>
  </si>
  <si>
    <t>Mal direccionamiento de pago</t>
  </si>
  <si>
    <t>Por encima del promedio</t>
  </si>
  <si>
    <t>Requiere Mejora</t>
  </si>
  <si>
    <t>Gestion humana
Jefe de tesoreria y cartera</t>
  </si>
  <si>
    <t>Requerimiento de mas personal</t>
  </si>
  <si>
    <t>R7</t>
  </si>
  <si>
    <t>Perdida de la informacion en los soportes manuales (facturas, actas de liquidacion, recibidos y comprobantes de anticipo)</t>
  </si>
  <si>
    <t>Auxiliar de tesoreria</t>
  </si>
  <si>
    <t>Archivadores empotrados especializados de acceso solo de tesoreria</t>
  </si>
  <si>
    <t>R8</t>
  </si>
  <si>
    <t>Dificultad cobro de cartera (CXC)</t>
  </si>
  <si>
    <t>Jefe de tesoreria y cartera
Secretaria general</t>
  </si>
  <si>
    <t>Contratacion de abogado para el tratamiento administrativo y persuasivo</t>
  </si>
  <si>
    <t>R9</t>
  </si>
  <si>
    <t>Credito(Financiación a corto plazo)</t>
  </si>
  <si>
    <t xml:space="preserve">Gerencia
Subgerencia financiera
</t>
  </si>
  <si>
    <t>Timestral</t>
  </si>
  <si>
    <t>Normatividad Legal; flujo de fondos
Compra de cartera</t>
  </si>
  <si>
    <t>R10</t>
  </si>
  <si>
    <t>No hay integralidad en los Sistemas de informacion (integra, SAP, Mercurio)</t>
  </si>
  <si>
    <t>Fuerte</t>
  </si>
  <si>
    <t>Jefe de tesoreria y cartera</t>
  </si>
  <si>
    <t>Equipo interdisciplinario</t>
  </si>
  <si>
    <t>R11</t>
  </si>
  <si>
    <t>Inoportunidad e ineficacia en la gestión de la cuenta médica y de la glosa.</t>
  </si>
  <si>
    <t>Jefe de cuentas medicas y equipo de coordinadores</t>
  </si>
  <si>
    <t>Comunicado a los diferentes procesos que impactan los resultados del proceso.</t>
  </si>
  <si>
    <t>R12</t>
  </si>
  <si>
    <t xml:space="preserve">Retraso en los procesos de gestión de auditoría, respuesta a glosa y envejecimiento de los procesos conciliatorios. </t>
  </si>
  <si>
    <t>Comunicado a los diferentes areas que impactan los resultados del proceso</t>
  </si>
  <si>
    <t>R13</t>
  </si>
  <si>
    <t>Semanal</t>
  </si>
  <si>
    <t>Capacitacion al personal.</t>
  </si>
  <si>
    <t>R14</t>
  </si>
  <si>
    <t xml:space="preserve">Falta de calidad del dato, Pérdida de información. </t>
  </si>
  <si>
    <t>Jefe de cuentas medicas y equipo de coordinadores
Jefe de TI</t>
  </si>
  <si>
    <t>Diseño de nuevas transacciones, aplicativos y disposiciones en Integra para garantizar procesos automatizados</t>
  </si>
  <si>
    <t>R15</t>
  </si>
  <si>
    <t>Uso fraudulento de la facturación</t>
  </si>
  <si>
    <t>Riesgo de Corrupción</t>
  </si>
  <si>
    <t>Lllamados a descargos, comunicados a la red prestadora de servicios.</t>
  </si>
  <si>
    <t>R16</t>
  </si>
  <si>
    <t>Gestión del Aseguramiento</t>
  </si>
  <si>
    <t>Perdida de afiliados</t>
  </si>
  <si>
    <t>Director de aseguramiento</t>
  </si>
  <si>
    <t>R17</t>
  </si>
  <si>
    <t>Gestión Administrativa</t>
  </si>
  <si>
    <t>Falsedad  en los soportes de documentacion de los contratos administratIvos (prestación de servicios y arrendamiento)</t>
  </si>
  <si>
    <t>Analista de gestion administrativa</t>
  </si>
  <si>
    <t>No hay ningun acción.</t>
  </si>
  <si>
    <t>R18</t>
  </si>
  <si>
    <t>dependencia gestion adminitrativa</t>
  </si>
  <si>
    <t xml:space="preserve">Conocer como es el proceso plan de pago (acuerdos entre las areas financieras y gestion administrativa)   </t>
  </si>
  <si>
    <t>R19</t>
  </si>
  <si>
    <t xml:space="preserve">Incumplimiento a los requerimientos de las sedes  </t>
  </si>
  <si>
    <t>Jefe area administrativa</t>
  </si>
  <si>
    <t xml:space="preserve">Invetario de los recursos de las sedes por parte de gestion administrativa (Base de datos) </t>
  </si>
  <si>
    <t>R20</t>
  </si>
  <si>
    <t>Perdida y deterioro de la información física y/o documental (Archivo sede principal)</t>
  </si>
  <si>
    <t>Analista gestion administrativa</t>
  </si>
  <si>
    <r>
      <t>Incluir subcontrol dentro del procedimiento del sistema de gestion documental</t>
    </r>
    <r>
      <rPr>
        <b/>
        <sz val="10"/>
        <color theme="1"/>
        <rFont val="Arial"/>
        <family val="2"/>
      </rPr>
      <t xml:space="preserve"> </t>
    </r>
    <r>
      <rPr>
        <sz val="10"/>
        <color theme="1"/>
        <rFont val="Arial"/>
        <family val="2"/>
      </rPr>
      <t>(condiciones locativas)</t>
    </r>
  </si>
  <si>
    <t>R21</t>
  </si>
  <si>
    <t>Inexistencia de controles en el préstamo de la información</t>
  </si>
  <si>
    <t>Bajo</t>
  </si>
  <si>
    <t>Analista gestion documental</t>
  </si>
  <si>
    <t>Analisis de casos en el Comité archivo</t>
  </si>
  <si>
    <t>R22</t>
  </si>
  <si>
    <t xml:space="preserve">Inoportunidad en el préstamo de expedientes </t>
  </si>
  <si>
    <t>No existe</t>
  </si>
  <si>
    <t>R23</t>
  </si>
  <si>
    <t>Inoportunidad en el ingreso de información en el sistema documental</t>
  </si>
  <si>
    <t>Informe de supervision y reuniones de seguimiento</t>
  </si>
  <si>
    <t>R24</t>
  </si>
  <si>
    <t>Gestión de acceso a servicios de salud</t>
  </si>
  <si>
    <t xml:space="preserve">No tener red contratada </t>
  </si>
  <si>
    <t>Director de Acceso</t>
  </si>
  <si>
    <t xml:space="preserve">Seguimiento de la red de prestadores a traves de base de datos.
Busqueda de alternativa de prestadores
</t>
  </si>
  <si>
    <t>R25</t>
  </si>
  <si>
    <t>Falta de gobernabilidad sobre la red</t>
  </si>
  <si>
    <t>Notificación por escrito del incumplimiento de las obligaciones del contratista
Si persite el incumplimiento se produce una suspensión de pagos mientras se soluciona la situacion
Si es incumplimiento prolongado se produce se realiza una terminación unilateral de contrato
Plan de contingencia con una red alterna</t>
  </si>
  <si>
    <t>R26</t>
  </si>
  <si>
    <t>Inadecuada negociación de servicios y tarifas con los prestadores</t>
  </si>
  <si>
    <t xml:space="preserve">Revision de codigos y tarifas
Renegociacion de los servicios y tarifas pactadas con la red de prestadores
</t>
  </si>
  <si>
    <t>R27</t>
  </si>
  <si>
    <t>Justificación ante el comité de contratación la adición en presupuesto para el respectivo contrato.</t>
  </si>
  <si>
    <t>R28</t>
  </si>
  <si>
    <t>R29</t>
  </si>
  <si>
    <t>R30</t>
  </si>
  <si>
    <t>R31</t>
  </si>
  <si>
    <t>R32</t>
  </si>
  <si>
    <t>jefe autorizaciones</t>
  </si>
  <si>
    <t>mensual</t>
  </si>
  <si>
    <t>llamadaos de atención
divulgación del error para senbilizar al equipo.
Anulacion de la accion previo al resulatdo negativo</t>
  </si>
  <si>
    <t>R33</t>
  </si>
  <si>
    <t>autonomía para definir prestadores y tarifas</t>
  </si>
  <si>
    <t>jefe autorizaciones -TI</t>
  </si>
  <si>
    <t>redireccionar servicios.
Bloquear prestadores en el sistema.
Informaciona ctual del esatdo de la red.</t>
  </si>
  <si>
    <t>R34</t>
  </si>
  <si>
    <t>error en la autorizacion de los servicios solictados</t>
  </si>
  <si>
    <t>jefe de autorizaciones, TI. Contratacion</t>
  </si>
  <si>
    <t>anulación del servicio erroneamente autorizado
devolución del servicio solicitado al solicitante cuando se encuentra el error.</t>
  </si>
  <si>
    <t>R35</t>
  </si>
  <si>
    <t>anulación del servicios fraudulentamente autorizado. 
Procesos disciplinarios a que de lugar la acción.</t>
  </si>
  <si>
    <t>R36</t>
  </si>
  <si>
    <t>Gestión Jurídica</t>
  </si>
  <si>
    <t>No realización de la asamblea anual obligatoria</t>
  </si>
  <si>
    <t>R37</t>
  </si>
  <si>
    <t>Incumplimiento fallos judiciales en contra (tutelas)</t>
  </si>
  <si>
    <t>Subgerencia de salud</t>
  </si>
  <si>
    <t>Semanal (Permanente)</t>
  </si>
  <si>
    <t>Pago anticipado
Desarrollo de software para el control y seguimiento</t>
  </si>
  <si>
    <t>R38</t>
  </si>
  <si>
    <t>Inoportunidad en la respuesta de demandas de reparacIón directa</t>
  </si>
  <si>
    <t>Secretaria general</t>
  </si>
  <si>
    <t>Exigencia de polizas a los contratos</t>
  </si>
  <si>
    <t>R39</t>
  </si>
  <si>
    <t>R40</t>
  </si>
  <si>
    <t>R41</t>
  </si>
  <si>
    <t xml:space="preserve">Calidad del dato (inconsistencia) en los sistemas de información </t>
  </si>
  <si>
    <t>Jefe de  Contabilidad</t>
  </si>
  <si>
    <t>Diario</t>
  </si>
  <si>
    <t xml:space="preserve">A la fecha el area no cuenta con una acción de contigencia frente a este riesgo 
</t>
  </si>
  <si>
    <t>R42</t>
  </si>
  <si>
    <t xml:space="preserve">Calidad del dato proveniente de las dependencias </t>
  </si>
  <si>
    <t xml:space="preserve">Auditoria a toda la informacion recibida de cada una de las dependencias  </t>
  </si>
  <si>
    <t>R43</t>
  </si>
  <si>
    <t>Incumplimiento de plazos en respuesta de requerimientos</t>
  </si>
  <si>
    <t xml:space="preserve">Jefe Contabilidad y equipo </t>
  </si>
  <si>
    <t>R44</t>
  </si>
  <si>
    <t>Incumplimiento o inexactitud en la presentación de informes financieros</t>
  </si>
  <si>
    <t xml:space="preserve">Se hace la respectiva verificacion, correccion y reenvio </t>
  </si>
  <si>
    <t>R45</t>
  </si>
  <si>
    <t>Gestión de comunicaciones corporativas</t>
  </si>
  <si>
    <t>Mala imagen institucional</t>
  </si>
  <si>
    <t>Analista de comunicaciones externas</t>
  </si>
  <si>
    <t>Siempre se debe solucionar el caso
Conciliacion entre medios y afiliados</t>
  </si>
  <si>
    <t>R46</t>
  </si>
  <si>
    <t>R47</t>
  </si>
  <si>
    <t>R48</t>
  </si>
  <si>
    <t>Gestión de calidad</t>
  </si>
  <si>
    <t>Incumplimiento en los estandares de habilitacion Asegurador (Savia Salud)</t>
  </si>
  <si>
    <t>Jefe de calidad</t>
  </si>
  <si>
    <t xml:space="preserve">Planes de mejora constantes.
Negociacion y plazos para estandares que no sean cumplidos al ente vigilancia y control </t>
  </si>
  <si>
    <t>R49</t>
  </si>
  <si>
    <t>No cumplimiento a la ruta crítica del PAMEC</t>
  </si>
  <si>
    <t xml:space="preserve">Negociacion y plazos para estandares que no sean cumplidos al ente vigilancia y control </t>
  </si>
  <si>
    <t>R50</t>
  </si>
  <si>
    <t xml:space="preserve">Débil implementación de la gestión por procesos </t>
  </si>
  <si>
    <t>R51</t>
  </si>
  <si>
    <t>No hacer seguimiento del reporte del SIC</t>
  </si>
  <si>
    <t>R52</t>
  </si>
  <si>
    <t>Incumplimiento a requerimientos solicitados por los entes externos</t>
  </si>
  <si>
    <t>Negociacion y ampliacion de terminos y plazos</t>
  </si>
  <si>
    <t>R53</t>
  </si>
  <si>
    <t>No realización de reuniones de Asociación de Usuarios</t>
  </si>
  <si>
    <t xml:space="preserve">
Coordinador de atención al ciudadano</t>
  </si>
  <si>
    <t>R54</t>
  </si>
  <si>
    <t xml:space="preserve">No medición de manera efectiva de la encuesta de satisfacción </t>
  </si>
  <si>
    <t>Analista de atención al ciudadano</t>
  </si>
  <si>
    <t>Diseñar acciones de contingencia ante la no realizacion de la encuesta.
Hallazgos en las auditorias internas
Hallazgos y resultados de estado desde las auditorias de los entes de inspección, vigilancia y control.</t>
  </si>
  <si>
    <t>R55</t>
  </si>
  <si>
    <t>No dar respuesta efectiva de las PQRD</t>
  </si>
  <si>
    <t>Mejoramiento del sistema de informacion
Mejorar la comunicación en las areas
pertinencia en las ordenes y continuidad y claridad en las contrataciones</t>
  </si>
  <si>
    <t>R56</t>
  </si>
  <si>
    <t>Gestión Humana</t>
  </si>
  <si>
    <t>No proveer oportunamente el talento Humano con el perfil idóneo requerido por la organización</t>
  </si>
  <si>
    <t>Jefe Gestion humana</t>
  </si>
  <si>
    <t>Terminación del contrato durante el periodo de prueba o sin justa causa
Nombrar por un periodo de tiempo alguien encargado que conozca el proceso</t>
  </si>
  <si>
    <t>R57</t>
  </si>
  <si>
    <t xml:space="preserve">Información no actualizada en las historias laborales, según lo dispuesto en las TRD. </t>
  </si>
  <si>
    <t xml:space="preserve">
1. No entrega oportuna de toda la documentación por parte del personal al momento de la vinculación
2. Tiempos de respuesta para cubrir 
3. La no actualización de documentos por parte de los empleados</t>
  </si>
  <si>
    <t>1. Procesos disciplinarios y legales por falta de información actualizada.
2. Traumatismo en los procesos internos con el área de gestión documental</t>
  </si>
  <si>
    <t>Auxiliar gestión humana</t>
  </si>
  <si>
    <t>Enviar notificación solicitando  documentación</t>
  </si>
  <si>
    <t>R58</t>
  </si>
  <si>
    <t>Falta de oportunidad y calidad en el cumplimiento de las obligaciones relacionadas  con el pago de acreencias laborales y/o errores en el proceso de liquidación de nómina</t>
  </si>
  <si>
    <t>1. Recepción inoportuna de la información y/o reporte de novedades de nómina                                               
2. Falla en los sistemas de información.  
3. Falta de socialización de la documentación relacionada con la nómina y seguridad social.
4. Falta de idoneidad  del personal encargado</t>
  </si>
  <si>
    <t>Analista de nomina y contratación</t>
  </si>
  <si>
    <t>Recuperacion de los mayores valores pagados 
Realizando reajustes de nomina 
Notificación a traves de un oficio.</t>
  </si>
  <si>
    <t>R59</t>
  </si>
  <si>
    <t>No  afiliación y reporte de novedades de seguridad social.</t>
  </si>
  <si>
    <r>
      <t>1</t>
    </r>
    <r>
      <rPr>
        <sz val="9"/>
        <color rgb="FFFF0000"/>
        <rFont val="Calibri"/>
        <family val="2"/>
        <scheme val="minor"/>
      </rPr>
      <t xml:space="preserve">. </t>
    </r>
    <r>
      <rPr>
        <sz val="9"/>
        <color theme="1"/>
        <rFont val="Calibri"/>
        <family val="2"/>
        <scheme val="minor"/>
      </rPr>
      <t xml:space="preserve">Falta de conocimiento del procedimiento de afiliación y radicación en las diferentes entidades (EPS, AFP, Caja de Compensación y ARL)
2. Inconsistencias en el diligenciamiento de los formularios de afiliación. 
3. Falta de oportunidad en la realización de las afiliaciones
4. Retraso en la entrega de novedades 
5. Entrega inoportuna de documentación por parte del colaborador 
</t>
    </r>
  </si>
  <si>
    <t>1. No prestación de los servicios a los Colaboradores y sus beneficiarios
2. Cobro de Mora por los periodos sin pago.
3. Sanciones discplinarias.
4. Inconvenientes a largo plazo con los trámites de reconocimiento de pensión. 
5. No reconocimiento de incapacidades 
6. Sanciones impuestas por el  Estado (UGPP).
7. No prestación de los servicios por parte de cada una de las entidades</t>
  </si>
  <si>
    <t>Analista de nomina y contratación
Auxiliar gestión humana</t>
  </si>
  <si>
    <t>Corrección y afiliación y pago de intereses moratorios</t>
  </si>
  <si>
    <t>R60</t>
  </si>
  <si>
    <t>No realización y seguimiento a los acuerdos de gestión y evaluaciones de desempeño</t>
  </si>
  <si>
    <t xml:space="preserve">1. Falta de conocimiento por parte de evaluados y evaluadores sobre el Sistema de Evaluación de Desempeño y los acuerdos de gestión.
2. Falta de rigurosidad en la inducción a los Directivos y Colaboradores
3, Ausencia de lineamientos frente a la importancia del Sistema de Evaluación de Desempeño y los acuerdos de gestíon y su seguimiento. </t>
  </si>
  <si>
    <t xml:space="preserve">1. Dificultad y controversias entre evaluados y evaluadores al momento de la calificación (Semestral, parcial o definitiva)
</t>
  </si>
  <si>
    <t>Analista Gestion humana</t>
  </si>
  <si>
    <t>Realizar la evaluación de desempeño</t>
  </si>
  <si>
    <t>R61</t>
  </si>
  <si>
    <t xml:space="preserve">Indebida planeación y ejecución de los planes de bienestar y capacitación de la Entidad. </t>
  </si>
  <si>
    <t xml:space="preserve">1. Retraso en el trámite contractual.
2. Cambio de lineamientos por parte de las instancias competentes. 
3. Falta de toma de decisiones por parte de las instancias pertinentes.
4. Inadecuada articulación entre las áreas involucradas. </t>
  </si>
  <si>
    <t xml:space="preserve">
1. Retraso en la ejecución de los planes de bienestar y de formación
2. Hallazgos de los entes de control.
</t>
  </si>
  <si>
    <t>Jefe Gestion humana
Analista de formación y desarrollo</t>
  </si>
  <si>
    <t>Trimestral</t>
  </si>
  <si>
    <t>Formulación del plan de bienestar laboral</t>
  </si>
  <si>
    <t>R62</t>
  </si>
  <si>
    <t>No realización oportuna de procesos disciplinarios y/o Impunidad ante posibles eventos que sean objeto de sanción disciplinaria</t>
  </si>
  <si>
    <t>1. Deterioro de la imagen institucional.
2. Acciones contra la Entidad y contra los colaboradores
3. Inconformidad de los usuarios.</t>
  </si>
  <si>
    <t>R63</t>
  </si>
  <si>
    <t>Prescripción de la acción disciplinaria solicitada oportunamente.</t>
  </si>
  <si>
    <t xml:space="preserve">1. El alto y creciente número asuntos disciplinarios  la que se reciben anualmente en la Jefatura de Gestión Humana.
2. Deficiencia en el seguimiento en los términos de prescripción y en el sistema de alertas y de información para evitar su concreción.
</t>
  </si>
  <si>
    <t>1. Deterioro de la imagen institucional.
2. Acciones contra la Entidad.
3.Inconformidad de los usuarios.</t>
  </si>
  <si>
    <t>R64</t>
  </si>
  <si>
    <t>Referente a la insatisfacción en el cumplimiento de los términos de ley en la respuestas a solicitudes y requerimientos externos e internos concernientes al personal de la organización</t>
  </si>
  <si>
    <t xml:space="preserve">1. Recepción tardía de las solicitudes y requerimientos.
2. Distribución inoportuna.
3. Documentación soporte incompleta.
4. Deficiencias en la disponibilidad de información
5. Falta de coordinación con otros procesos y dependencias
6. Exceso de solicitudes </t>
  </si>
  <si>
    <t xml:space="preserve">1. Sanciones disciplinarias.                       
2. Multas y/o intereses de mora
                </t>
  </si>
  <si>
    <t>Responder fuera de los terminos</t>
  </si>
  <si>
    <t>R65</t>
  </si>
  <si>
    <t>Inadecuada ejecución de las actividades dentro del Sistema de Seguridad y Salud en el Trabajo</t>
  </si>
  <si>
    <t>1. Ausencia de un diagnóstico real y objetivo
2. Inadecuado seguimiento al programa
3. Falta de compromiso y responsabilidad de la Alta Dirección
4. Insatisfactoria gestión con la ARL
5. No aplicación de la normatividad vigente
6. Dificultades en la disponibilidad de recursos</t>
  </si>
  <si>
    <t>1. Sanciones disciplinarias.                       
2. Multas
3. Cierre parcial y/o total de la entidad</t>
  </si>
  <si>
    <t>Analista de salud y seguridad en el trabajo</t>
  </si>
  <si>
    <t>Regirse al plan de seguridad y salud en el trabajo</t>
  </si>
  <si>
    <t>R66</t>
  </si>
  <si>
    <t xml:space="preserve">Documentación presentada por los colaboradores sea falsa o no expedida por la autoridad competente.
</t>
  </si>
  <si>
    <t>1. Falta de conocimiento y de verificación por parte de quien reciba la documentación.
2. Falta de revisión por parte del Equipo de Gestión Humana</t>
  </si>
  <si>
    <t>1. Deterioro de la imagen institucional.
2. Sanciones legales
3 Pérdida de credibilidad</t>
  </si>
  <si>
    <t>Auxiliar Gestión humana</t>
  </si>
  <si>
    <t>Culminación contrato con justa causa</t>
  </si>
  <si>
    <t>R67</t>
  </si>
  <si>
    <t>Realizar la inducción  sin cubrir la totalidad de los colaboradores que ingresan por primera vez a la organización independientemente de su tipo de relación contractual</t>
  </si>
  <si>
    <t xml:space="preserve">1. Ingresos en las fecha no programadas por el área de gestión humana
2. No seguimiento adecuado a la plataforma del módulo de inducción. </t>
  </si>
  <si>
    <t>1. Sanciones legales por incumplimiento de la normatividad vigente
2. Accidentes y/o incidentes de trabajo
3. Errores en los procesos</t>
  </si>
  <si>
    <t>Analista de formación y desarrollo</t>
  </si>
  <si>
    <t>Quincenal</t>
  </si>
  <si>
    <t xml:space="preserve">Reprogramación inducción </t>
  </si>
  <si>
    <t>R68</t>
  </si>
  <si>
    <t>Vinculación de personal con antecedentes judicioales, con inhabilidades e incompatibilidades vigentes.</t>
  </si>
  <si>
    <t>1. Falta de conocimiento y de verificación por parte de quien recibe la documentación.
2. Falta de revisión por parte del Equipo de Gestión Humana</t>
  </si>
  <si>
    <t>1. Deterioro de la imagen institucional.
2. Sanciones legales
3. Pérdida de credibilidad</t>
  </si>
  <si>
    <t>R69</t>
  </si>
  <si>
    <t>Dificultades en el reporte oportuno de empleados que se desvinculan de la organización y adecuado proceso de paz y salvo</t>
  </si>
  <si>
    <t xml:space="preserve">1. No reporte oportuno de retiro de empleados por parte de los jefes inmediatos.
2. Dispersión geografica en todo en el departamento </t>
  </si>
  <si>
    <t xml:space="preserve">1. Ingreso de personas no vinculadas a la organización 
2. Deterioro de la imagen institucional.
3. Acciones contra la Entidad.
</t>
  </si>
  <si>
    <t>Pago de obligaciones laborales</t>
  </si>
  <si>
    <t>R70</t>
  </si>
  <si>
    <t>Gestión Control</t>
  </si>
  <si>
    <t>INEFICIENCIAS OPERATIVAS - Renuencia, reticencia, carencia y demora de información relevante de auditoría.</t>
  </si>
  <si>
    <t>Área Jurídica
Área de Gestión de Calidad
Área de Gestión Control</t>
  </si>
  <si>
    <t>Cada Auditoría</t>
  </si>
  <si>
    <t>Notififcación a la Gerencia</t>
  </si>
  <si>
    <t>R71</t>
  </si>
  <si>
    <t>CONFLICTOS DE INTERÉS - Ausencia de objetividad para la selección de los procesos a auditar, en la ejecución de la auditoría y en el informe de resultados definitivo.</t>
  </si>
  <si>
    <t>Jefe de Gestión Control</t>
  </si>
  <si>
    <t>Se asume el riesgo cuando es una auditoría de tipo especial solicitada por la Gerencia de la EPS</t>
  </si>
  <si>
    <t>R72</t>
  </si>
  <si>
    <t>OPERATIVO - No elaboración o inadecuado plan de auditoría</t>
  </si>
  <si>
    <t>R73</t>
  </si>
  <si>
    <t>Conclusión de oportunidades de mejora sin el suficiente soporte y documentación</t>
  </si>
  <si>
    <t>Ajustar, contextualizar de  acuerfo a las guiasel informe en el componente de las oportunidades de mejora.
Capacitar en técnicas de auditoría.
Retroalilmentación del Director con el Jefe</t>
  </si>
  <si>
    <t>R74</t>
  </si>
  <si>
    <t>INEFICIENCIAS OPERATIVAS - Desconocimiento del proceso(s) o subproceso(s) a auditar.</t>
  </si>
  <si>
    <t>Jefe de Gestión Control
Coordinador de Gestión Humana</t>
  </si>
  <si>
    <t>Elaboración del plan de capacitaciones con base en las necesidades de capacitación y formación del área</t>
  </si>
  <si>
    <t>R75</t>
  </si>
  <si>
    <t>Planeación Estratégica</t>
  </si>
  <si>
    <t>No hay entrega oportuna de informacion por parte de las dependencias (Calidad de la información)</t>
  </si>
  <si>
    <t>Jefe de planeación</t>
  </si>
  <si>
    <t>Requerimientos de trabajo
Llamados de atención a las dependencias por parte del gerente</t>
  </si>
  <si>
    <t>R76</t>
  </si>
  <si>
    <t>Lineamientos de Información conceptual y metolodogica clara por parte de planeación</t>
  </si>
  <si>
    <t>Asesorias externas en los temas a tratar</t>
  </si>
  <si>
    <t>R77</t>
  </si>
  <si>
    <t>Llamados de atención a las dependencias</t>
  </si>
  <si>
    <t>R78</t>
  </si>
  <si>
    <t>Gestión del riesgo en salud</t>
  </si>
  <si>
    <t>Debil implementación del modelo de atención en salud- MIAS</t>
  </si>
  <si>
    <t>Lider de salud publica</t>
  </si>
  <si>
    <t>Planes de mejora</t>
  </si>
  <si>
    <t>R79</t>
  </si>
  <si>
    <t>Debil Seguimiento a pacientes de alto valor y especiales</t>
  </si>
  <si>
    <t>Lideres alto costo</t>
  </si>
  <si>
    <t>Priorizar el paciente y sus atenciones medicas
Plan de mejora</t>
  </si>
  <si>
    <t>R80</t>
  </si>
  <si>
    <t>Bajo cumplimiento de actividad de PEDT (Protección Especifica y detección Temprana)</t>
  </si>
  <si>
    <t>Lideres de salud publica</t>
  </si>
  <si>
    <t>A la red deprestadores  se solicita plan de mejora
Segumiento al plan</t>
  </si>
  <si>
    <t>R81</t>
  </si>
  <si>
    <t>No gestion de la cuenta de alto costo</t>
  </si>
  <si>
    <t>Enfermeras y auditores</t>
  </si>
  <si>
    <t xml:space="preserve">Plan de mejora
Retroalimentación de los resultados </t>
  </si>
  <si>
    <t>Insuficiente gestión de los eventos en interes de salud publica</t>
  </si>
  <si>
    <t>Coordinador de riesgo en salud publica
Coordinador de epidemiologia
Lideres de salud publica</t>
  </si>
  <si>
    <t xml:space="preserve">Mensual </t>
  </si>
  <si>
    <t>Capacitaciones
Asesorias de asistencia tecnica
planes de mejora como asegurador
planes de mejora a la red de prestadores</t>
  </si>
  <si>
    <t xml:space="preserve">Matriz de Riesgos </t>
  </si>
  <si>
    <t>Código</t>
  </si>
  <si>
    <t>FO-PN-05</t>
  </si>
  <si>
    <t xml:space="preserve">Versión </t>
  </si>
  <si>
    <t>02</t>
  </si>
  <si>
    <t>Fecha</t>
  </si>
  <si>
    <t>Página</t>
  </si>
  <si>
    <t>2 de 3</t>
  </si>
  <si>
    <t>Valoración de los controles</t>
  </si>
  <si>
    <t>Rangos de calificación de los controles</t>
  </si>
  <si>
    <t>Clasificación niveles de riesgo inherente</t>
  </si>
  <si>
    <t>Calidad de las funciones de control</t>
  </si>
  <si>
    <t>Parámetros</t>
  </si>
  <si>
    <t>Criterios</t>
  </si>
  <si>
    <t>Puntaje</t>
  </si>
  <si>
    <t>Calidad del control</t>
  </si>
  <si>
    <t>Definición</t>
  </si>
  <si>
    <t>Rangos</t>
  </si>
  <si>
    <t>Calidad de los controles</t>
  </si>
  <si>
    <t>Nivel del Riesgo Inherente</t>
  </si>
  <si>
    <r>
      <t xml:space="preserve">Cuando hay una probabilidad </t>
    </r>
    <r>
      <rPr>
        <b/>
        <u/>
        <sz val="11"/>
        <color rgb="FF000000"/>
        <rFont val="Arial"/>
        <family val="2"/>
      </rPr>
      <t>menor que el promedio</t>
    </r>
    <r>
      <rPr>
        <sz val="11"/>
        <color rgb="FF000000"/>
        <rFont val="Arial"/>
        <family val="2"/>
      </rPr>
      <t xml:space="preserve"> de una perdida debido a la exposición y a la incertidumbre derivada de potenciales eventos futuros</t>
    </r>
  </si>
  <si>
    <t>Las funciones de control muestran de forma consistente un desempeño efectivo y superior a las prácticas de la industria de los seguros comúnmente observadas y/o Clasificación del control con énfasis en lo preventivo.</t>
  </si>
  <si>
    <t>Herramientas para ejercer el control</t>
  </si>
  <si>
    <t>Posee una herramienta para ejercer el control.</t>
  </si>
  <si>
    <t>0 - 1</t>
  </si>
  <si>
    <t>Existen controles fuertes: acciones preventivas, planes de mejora y contingencia.</t>
  </si>
  <si>
    <t>80 - 100</t>
  </si>
  <si>
    <t>Moderado</t>
  </si>
  <si>
    <r>
      <t xml:space="preserve">Cuando hay una probabilidad </t>
    </r>
    <r>
      <rPr>
        <b/>
        <u/>
        <sz val="11"/>
        <color rgb="FF000000"/>
        <rFont val="Arial"/>
        <family val="2"/>
      </rPr>
      <t>promedio</t>
    </r>
    <r>
      <rPr>
        <sz val="11"/>
        <color rgb="FF000000"/>
        <rFont val="Arial"/>
        <family val="2"/>
      </rPr>
      <t xml:space="preserve"> de una perdida debido a la exposición y a la incertidumbre derivada de potenciales eventos futuros.</t>
    </r>
  </si>
  <si>
    <t xml:space="preserve">Las funciones de control muestran desempeño efectivo y similar a las prácticas de la industria comúnmente observadas. </t>
  </si>
  <si>
    <t>Existen manuales instructivos o procedimientos para el manejo de la herramienta</t>
  </si>
  <si>
    <t>Existen controles aceptables: acciones preventivas, planes de mejora.</t>
  </si>
  <si>
    <t>60 - 79</t>
  </si>
  <si>
    <r>
      <t xml:space="preserve">Cuando hay una probabilidad </t>
    </r>
    <r>
      <rPr>
        <b/>
        <u/>
        <sz val="11"/>
        <color rgb="FF000000"/>
        <rFont val="Arial"/>
        <family val="2"/>
      </rPr>
      <t>algo superior</t>
    </r>
    <r>
      <rPr>
        <b/>
        <i/>
        <sz val="11"/>
        <color rgb="FF000000"/>
        <rFont val="Arial"/>
        <family val="2"/>
      </rPr>
      <t xml:space="preserve"> </t>
    </r>
    <r>
      <rPr>
        <sz val="11"/>
        <color rgb="FF000000"/>
        <rFont val="Arial"/>
        <family val="2"/>
      </rPr>
      <t>el promedio de una perdida debido a la exposición y a la incertidumbre derivada de potenciales eventos futuros.</t>
    </r>
  </si>
  <si>
    <t>Las funciones de control muestran potencial para un desempeño efectivo, pero pueden ser mejoradas y no arriesgan la situación financiera de la compañía.</t>
  </si>
  <si>
    <t>En el tiempo que lleva la herramienta ha demostrado ser efectiva.</t>
  </si>
  <si>
    <t>Necesita mejora</t>
  </si>
  <si>
    <t>Existen controles mínimos que requieren mejoras.</t>
  </si>
  <si>
    <t>40 - 59</t>
  </si>
  <si>
    <r>
      <t xml:space="preserve">Cuando hay una probabilidad </t>
    </r>
    <r>
      <rPr>
        <b/>
        <u/>
        <sz val="11"/>
        <color rgb="FF000000"/>
        <rFont val="Arial"/>
        <family val="2"/>
      </rPr>
      <t xml:space="preserve">mucho mayor </t>
    </r>
    <r>
      <rPr>
        <sz val="11"/>
        <color rgb="FF000000"/>
        <rFont val="Arial"/>
        <family val="2"/>
      </rPr>
      <t>que la del promedio de una perdida debido a la exposición y a la incertidumbre derivada de potenciales eventos futuros.</t>
    </r>
  </si>
  <si>
    <t xml:space="preserve">Las funciones de control muestran un desempeño inferior a las prácticas observadas de la industria y su efectividad debe ser mejorada para no comprometer la situación financiera y operativa de la compañía. </t>
  </si>
  <si>
    <t>Seguimiento al control</t>
  </si>
  <si>
    <t>Están definidos los responsables de la ejecución del control y del seguimiento.</t>
  </si>
  <si>
    <t>No existen controles o son mínimos.</t>
  </si>
  <si>
    <t>0 - 39</t>
  </si>
  <si>
    <t>Necesita mejorar</t>
  </si>
  <si>
    <t>La frecuencia de la ejecución del control y seguimiento es adecuada.</t>
  </si>
  <si>
    <t>TOTAL</t>
  </si>
  <si>
    <t>Sumatoria de cada uno de los criterios (0-5)</t>
  </si>
  <si>
    <t>3 de 3</t>
  </si>
  <si>
    <t>Actividades significativas</t>
  </si>
  <si>
    <t>Valoración</t>
  </si>
  <si>
    <t>La importancia estratégica.</t>
  </si>
  <si>
    <t>EI impacto en la reputación.</t>
  </si>
  <si>
    <t>Modelo de relacionamiento con los usuarios.</t>
  </si>
  <si>
    <t>Atención diferencial a grupos vulnerables.</t>
  </si>
  <si>
    <t>Nivel de resolutividad y de complejidad de la red de servicios</t>
  </si>
  <si>
    <t>Los activos generados por la actividad en relación con el total de activos.</t>
  </si>
  <si>
    <t>Los ingresos generados por la actividad en relación con los ingresos totales.</t>
  </si>
  <si>
    <t>EI beneficia neto antes de impuestos relativo a la actividad frente a los ingresos netos totales antes de impuestos.</t>
  </si>
  <si>
    <t xml:space="preserve">Las reservas mantenidas por la actividad como porcentaje del total de las reservas. </t>
  </si>
  <si>
    <t>EI nivel de activos relativo a la actividad frente a los activos totales</t>
  </si>
  <si>
    <t>Gestión financiera</t>
  </si>
  <si>
    <t>Gestión tecnología</t>
  </si>
  <si>
    <t>CONTROL DE CAMBIOS</t>
  </si>
  <si>
    <t>VERSIÓN</t>
  </si>
  <si>
    <t>VIGENCIA</t>
  </si>
  <si>
    <t>NATURALEZA DEL CAMBIO</t>
  </si>
  <si>
    <t>01</t>
  </si>
  <si>
    <t>14/03/2018</t>
  </si>
  <si>
    <t xml:space="preserve">Creación del Documento </t>
  </si>
  <si>
    <t>ELABORÓ</t>
  </si>
  <si>
    <t>REVISÓ</t>
  </si>
  <si>
    <t>APROBÓ</t>
  </si>
  <si>
    <t xml:space="preserve">Jefe de Planeación </t>
  </si>
  <si>
    <t>Jefe de Gestión de Calidad</t>
  </si>
  <si>
    <t xml:space="preserve">Comité de calidad </t>
  </si>
  <si>
    <t>14/09/2018</t>
  </si>
  <si>
    <t>Se actualizan las etapas de identificación, evaluación, calificación y tratamiento del riesgo del  Sistema de Administración de Riesgos - SAR</t>
  </si>
  <si>
    <t>ACTUALIZÓ</t>
  </si>
  <si>
    <t>1 de 3</t>
  </si>
  <si>
    <t>Error en la ejecución del proceso - CR</t>
  </si>
  <si>
    <t>fraude en la emision de las autorizaciones - CR</t>
  </si>
  <si>
    <t>Sobrecostos - CR</t>
  </si>
  <si>
    <t>Coordinador centro regulador y equipo de supervisión
TI</t>
  </si>
  <si>
    <t>Semanal- Reporte Mensual</t>
  </si>
  <si>
    <t xml:space="preserve">Cumplir las sanciones a la normatividad del procedimiento asesores, supervisores: llamados de atención, despidos.
</t>
  </si>
  <si>
    <t>Coordinador centro regulador
TI</t>
  </si>
  <si>
    <t>Reporte Mensual</t>
  </si>
  <si>
    <t>Acciones legales
Reporte a los entes de control en la organización</t>
  </si>
  <si>
    <t>R82</t>
  </si>
  <si>
    <t xml:space="preserve">Jefe de auditoria a la red y concurrente
</t>
  </si>
  <si>
    <t>Cronograma</t>
  </si>
  <si>
    <t xml:space="preserve">Rediseño del datacenter y DRP:
Proceso e implementación de la DRP (Continuidad del negocio "plan  de recuperación ante desastres TI)
Generar historicos
Cambio de software a largo plazo a traves del RFP (Evalua ruta critica si se puede cambiar) </t>
  </si>
  <si>
    <t xml:space="preserve">
Proyecto de segregación (caracterizar) de funciones
</t>
  </si>
  <si>
    <t>Sobre ejecución de los contratos - Centro Regulador</t>
  </si>
  <si>
    <t>Suplantación de afiliados - CR</t>
  </si>
  <si>
    <t xml:space="preserve">1. Sanciones disciplinarias.                                         
2. Multas y/o intereses de mora
3. Cargas  administrativas por procesos de recuperación de dinero.                                </t>
  </si>
  <si>
    <t>Actualizacion Base de datos para mantener vigente la afiliación
Busqueda activa de afiliados con Movilidad descendente con campañas masivas en empresas.
Plan de accion: Disminución de PQRD</t>
  </si>
  <si>
    <t>1. Caída o lentitud del aplicativo
2. Falla en los procesos internos del aplicativo
3. Concurrencia de Usuarios para un proceso (por la infraestructura - mal programada: no permite muchos usuarios)
4. Fluido eléctrico
5. Caída del internet
6. Falla en la conectividad
7. Falla en los servidores (Problema Técnico de UNE
8. Falta espacio en el servidor.
9. Perdida de Dominio
10. Obsolencia de la arquitectura</t>
  </si>
  <si>
    <t>1. No hay operación (No se puede afiliar)
2. No autorizaciones
3. No auditoria de cuentas Medicas 
4. Falla en la base de datos
5. No disponibilidad del aplicativo transaccional)
7. Colapso del Sistema
8. Perdida de información
9. Lentitud del sistema
10. No soporte a versiones de sistema operativo
11. Altos volúmenes de información que por tiempo no se da respuesta oportuna (No manejo de históricos
12. Limitación del almacenamiento</t>
  </si>
  <si>
    <t>1. Terminos contractuales y Polizas de cumplimiento (proveedores)
2. Monitoreo y seguimiento permanente con UNE 7X24
3. Mesa de ayuda
4. Sistema de Alarmas
5. Alta disponibilidad (DRP) Replicas en backup para operar</t>
  </si>
  <si>
    <t>1. Desarrollo de aplicativos no corresponden al desarrollo y necesidad de la empresa
2. No se tiene documentado procedimiento de acceso a usuarios</t>
  </si>
  <si>
    <t>1. Información inconsistente
2. Reprocesos
3. Falta de escalabilidad</t>
  </si>
  <si>
    <t>1. Vulnerabilidad del Acceso
2. Falta de politicas de seguridad del sIstemas y la información debidamente socializadas
3. Definición clara de procesos (procedimiento modificación de usuarios
4. No existe claridad en algunos procedimientos de seguridad de la información</t>
  </si>
  <si>
    <t>1. Perdida de información
2. Violación de Habeas Data
3. Demandas por mal uso de la información
4. Perdidas económicas
5.Modificación de datos sensibles sin autorización</t>
  </si>
  <si>
    <t xml:space="preserve">1. MA-TI-01  Manual de Politica de la seguridad de acceso a la informacion 
2. Firewall
3. Asignación de roles y perfiles 
4. Enrolamiento - SAP
</t>
  </si>
  <si>
    <t xml:space="preserve">1. Vulnerabilidad informatica </t>
  </si>
  <si>
    <t>1. Desviaciones  o perdida de dinero</t>
  </si>
  <si>
    <t>1. Error en el direccionamiento de pago
2. Falta de personal para verificar las transacciones</t>
  </si>
  <si>
    <t>1. Mal direccionamiento de los recursos economicos, 
2. Perdida de dinero
3. sanciones disciplinarias</t>
  </si>
  <si>
    <t xml:space="preserve">1. Vulnerabilidad del Acceso </t>
  </si>
  <si>
    <t>1. Perdida y/o  manipulacion indebida de la informacion
2. Sanciones disciplinarias</t>
  </si>
  <si>
    <t>1. Falta de reconocimiento de la deuda por parte del ente territorial</t>
  </si>
  <si>
    <t>1. No hay Respaldo de las inversiones y el efectivo (No hay apalancamiento financiero)</t>
  </si>
  <si>
    <t>1. No prestan recursos económicos las entidades financieras
2. No hay capacidad de endeudamiento</t>
  </si>
  <si>
    <t>1. Falta de un sistema unificado que permita la integracion de procesos</t>
  </si>
  <si>
    <t>1. Generación de inconsistencias
2. Pagos dobles 
3. Saldos de cartera no reales</t>
  </si>
  <si>
    <t>1. Seguimiento y verificacion del sistema</t>
  </si>
  <si>
    <t>1. No lograr la definición final de la cuenta y la determinación de la cartera exigible. 
2. Incongruencias entre la cartera presentada por el prestador y la reconocida por el asegurador. 
3. Procesos conciliatorios pendientes.</t>
  </si>
  <si>
    <t xml:space="preserve">1. tramites internos (Tipo de contrato parametrizado - firmado), 
2. Conocimientos y actualización,  habilidades competencias-ejecucion y confiabilidad de procesos.
3. Alta carga laboral 
4. Inestabilidad en la planta de cargos - 
5. alta rotacion de personal: (curva de aprendizaje con aumento en la posibilidad de errores en la gestión de auditoría). </t>
  </si>
  <si>
    <t>1. Pérdida de valor del dinero en le tiempo.
2. Respuestas extemporáneas no recibidas por el prestador. 
3. Pérdida económica, afectación del buen nombre institucional, pérdida de confianza en la institución. 
4. Desconocimiento del valor del costo médico, desequilibrio financiero que afecta la suficiencia patrimonial.</t>
  </si>
  <si>
    <t>1. Alta carga laboral (facturas para auditar y ejecutar). 
2. Dificultades en la capacidad de respuesta. 3. Disparidad entre la carga de gestión administrativa y la capacidad de respuesta real del equipo de trabajo en funciones de supervisión, monitoreo y control.)</t>
  </si>
  <si>
    <t>1. Desviación de los objetivos misionales del area.
2. reprocesos en la gestión de auditoría.
3. Pérdida económica</t>
  </si>
  <si>
    <t xml:space="preserve">1. Monitoreo de informes de resultado semanales </t>
  </si>
  <si>
    <t>1. Los desarrollos de los aplicativos son básicos.
2. Los usuarios no se han apropiado del sistema (cliente interno)</t>
  </si>
  <si>
    <t>1. Pérdidas económicas y de imagen institucional, 2. sanciones penales, disciplinarias y fiscales.</t>
  </si>
  <si>
    <t>1. Implementación de alertas y validaciones en la calidad del dato.
2. Implementación de carpetas compartidas alojadas en el servidor protegidas por el back - up institucional</t>
  </si>
  <si>
    <t xml:space="preserve">1. Mala intención, aprovechamiento del cargo, falta de controles, supervisióin y acompañamiento </t>
  </si>
  <si>
    <t>1. Perdida económica y detrimento patrimonial.
2. Apropiación indebida de informacion confidencial en cuanto a  contratos, facturación, porcentajes de glosa.</t>
  </si>
  <si>
    <t>1. insatisfacción con la prestación del servicio.
2. Mala atencion en red hospitalaria.
3. Demora en autorizar servicios ordenados por prestador.
4. Información negativa de la EPS en medios de comunicación</t>
  </si>
  <si>
    <t>1. Disminución LMA
2. Disminución de Ingresos</t>
  </si>
  <si>
    <t>1. Analisis permanente de informacion de perdida de afiliados.
2. Seguimiento mensual al indicador</t>
  </si>
  <si>
    <t>1. Mala intencion por parte del prestador del servicio (proveedor)
2. Falta de verificación por parte de quien reciba la documentación.</t>
  </si>
  <si>
    <t>1. Perdida de dinero
2. Cancelación contrato
3. Demandas contractuales (Cumplimiento pólizas contratos de prestación de servicios)</t>
  </si>
  <si>
    <t>1. Dificultades en la autorización del pago (verificacion de requisitos y/o documentos)</t>
  </si>
  <si>
    <t>1. Tutelas
2. Falta de continuidad en la prestación del servicio al paciente
3. Suspensión del servicio</t>
  </si>
  <si>
    <t>1. El no seguimiento y verificación a las instalaciones
2. El cambio de normatividad (habilitación infraestructura)</t>
  </si>
  <si>
    <t xml:space="preserve">1. Sanciones y multas
2. Cierre del local
3. Aumento número de quejas 
</t>
  </si>
  <si>
    <t>1. Deterioro en las condiciones locativas (inundación, humedad)
2. Imprevisto durante el transporte de la documentación a su lugar de custodia</t>
  </si>
  <si>
    <t>1. Repercusiones jurídicas y legales de una gestión administrativa
2. Perdidas económicas</t>
  </si>
  <si>
    <t xml:space="preserve">1. No hay definido un procedimiento que regule el préstamo de información
</t>
  </si>
  <si>
    <t>1. Perdida de informacion
2. Falta de soporte para temas jurídicos y legales.</t>
  </si>
  <si>
    <t>1. Mal Diligenciamiento de la ubicación del expediente dentro del inventario
2. Mala ubicación física del expediente</t>
  </si>
  <si>
    <t>1. Falta de soporte y retrasos a respuesta de informes tramites y auditorias</t>
  </si>
  <si>
    <t>1. Dificultades en el tiempo de ejecución y digitalización de la información
2. Tiempos reducidos para el cargue de la información</t>
  </si>
  <si>
    <t xml:space="preserve">1. Falta de conocimiento de la red (desconocen)
2. Monopolio de prestadores
3. Falta de interes en contratacion con Savia Salud EPS
</t>
  </si>
  <si>
    <t>1. Falta de atencion en salud
2. Sobrecostos
3. Demandas (Tutelas, PQRD)
4. Pagos anticipados que afectan el flujo de caja</t>
  </si>
  <si>
    <t>1. No disponer de red propia (integración vertical), alianzas y asociaciones de prestadores que ejercen presiones sobre la aseguradora, incremento de la cartera con prestadores.</t>
  </si>
  <si>
    <t>1. No oportunidad em la atención de los usuarios 
2. El cierre total o parcial de los servicios
3. No acatamiento de sugerencias y propuestas dadas por el asegurador a la red para el mejoramiento en la prestación de servicios de salud</t>
  </si>
  <si>
    <t>1. Desconocimiento de políticas de SAVIA
2. Presión indebida de los contratistas, 
3. Falta de estándares para contratar. 
4. No disponer de manuales y guías contractuales, para servicios, medicamentos, insumos
5. No disponer de manual de tarifas (Existen manuales en el sector de común aceptación, como el SOAT Y EL ISS, que sirven como referentes, pero no contienen todos los procedimientos y actividades requeridas)</t>
  </si>
  <si>
    <t>1. Comprar  servicios ofertados sin la debida planeación, al valor que determinen los contratistas y sin analizar la suficiencia de red requerida 
2. Sobrecostos en la atención, compras a valores de mercado de  prestadores, no se estandarizan los códigos propios y paquetes</t>
  </si>
  <si>
    <t>1. Falta de control en lo contratado, en lo autorizado, en lo facturado y en lo pagado.
2. No realización de supervisiones mediante un proceso metódico y periódico</t>
  </si>
  <si>
    <t>1. No se controla el gasto y por lo tanto el presupuesto de la organización se ve afectado de manera directa, 
2. No hay control sobre las actividades que realizan los prestadores</t>
  </si>
  <si>
    <t>1. Falta de apego a los procedimientos definidos, 
2. Falta de inducción y reinducción, 
3. No contar con controles desde el sistema de informaciÓn</t>
  </si>
  <si>
    <t>1. incremento del costo por duplicidad, por errores de digitación de cantidades, no anulación de autorizaciones previas.
2. Incremento en la reserva técnica de la EPS</t>
  </si>
  <si>
    <t>1. Falta de apego a los procedimientos definidos,
2. Cambios constantes de presatdores por cierre de servicios</t>
  </si>
  <si>
    <t>1. Incremento del costo medico .
2. Desconfianza en la red .
3. Incremento del trámite administrativo y disminución de la productividad.</t>
  </si>
  <si>
    <t>1. Información a todos los equipos de la apertura y cierre de servicios inmediatamente se dan.
2. Control por los líderes del proceso.</t>
  </si>
  <si>
    <t>1. Mala digitación desde el solicitante,
2. No contar con sistema compartido con los prestadores</t>
  </si>
  <si>
    <t>1. Reprocesos que acarrean problemas oportunidad, realizacion de serviciso no pertinentes, complicaciones en el estado de salud del afilaido.</t>
  </si>
  <si>
    <t>1. Proceso de pertinencia y análiss de justificación de lo solicitado.
2. Solicitud de ampliacion de la solicitud cuando no concuerda</t>
  </si>
  <si>
    <t>1. Uso indebido del proceso para beneficio propio o ajeno.</t>
  </si>
  <si>
    <t xml:space="preserve">1. Incremento del costo medico
2. Daño en la reputación del procerso y la organización.
3. Implicaciones legales
</t>
  </si>
  <si>
    <t>1. Perfilamiento de los roles para servicios de mayor valor o demanda.</t>
  </si>
  <si>
    <t>1. No reporte de fallas en la atención por parte de los asesores del centro regulador (eventos adversos detectados durante el proceso de referencia y contrareferencia)</t>
  </si>
  <si>
    <t>1. Sanciones económicas
2. Afecta la salud y calidad de vida de los afiliados</t>
  </si>
  <si>
    <t>1. Matriz entrega de turnos a cada asesor
2. Seguimiento periodico a los asesores - semanal: productividad - calidad - control
3. Instructivo inducción nuevos asesores del centro regulador
4. Instructivo del proyecto integración de Redes integrales
5. Instructivo enrutador
6. Manual del usuario de integra para el proyecto del RIIPS
7. Manuales de autorizaciones, referencia y contrareferencia A-RS 8. 8. Algoritmos de regulación
9. Apego a la metodologia para el seguimiento de la ruta critica del PAMEC 
10. Seguimiento y monitoreo a los indicadores del POA - control directo a los indicadores del proceso</t>
  </si>
  <si>
    <t>1. Mejorar el sistema de información: aplicativo integra
2. Administrador documental para buzones de mensajeria
3. Comité tecnico operativo</t>
  </si>
  <si>
    <t>1. Falta de apego a los procedimientos definidos (Instructivo) Municipios alejados del area de influencia - siniestros
2. Suplantacion de identidad por parte de un tercero</t>
  </si>
  <si>
    <t>1. Sobrecostos en la operación
2. Despilfarro de los bienes de la EPS</t>
  </si>
  <si>
    <t xml:space="preserve">1. Trazabilidad de los pacientes alejados del área de influencia de la EPS
2.- Validaciones de afiliación y aseguramiento - validación de dderechos
3. Proceso de refencia y contrareferencia- validación de procesos </t>
  </si>
  <si>
    <t xml:space="preserve">1. Falta de verificacion y seguimiento a las IPS contratadas
</t>
  </si>
  <si>
    <t>1. Insatisfaccion de los usuarios
2. Posibilidad de ocurrencia de un evento adverso 
3. Demandas y sanciones
4. Reprocesos y costo administrativo</t>
  </si>
  <si>
    <t>1. No citación oportuna a los socios
2. No asistencia de los socios</t>
  </si>
  <si>
    <t>1. Aplazamiento de la asamblea para una segunda convocatoria  (obligatoria)
2. Vulnerabilidad al derecho de los socios (art 422 código de comercio)</t>
  </si>
  <si>
    <t>1. Cronograma establecido previamente
2. funcionario designado para unas funciones especificas (citar asamblea)</t>
  </si>
  <si>
    <t>1. Deficiencia en la supervisión a los prestadores contratados
2. Falta de gobierno sobre la red (integración vertical)</t>
  </si>
  <si>
    <t>1. Órdenes de arresto 
2. Sanciones por incumplimiento de fallos de 
3. tutelas( gerente - junta directiva
4. Impacto reputacional e imagen</t>
  </si>
  <si>
    <t>1. PD-GJ-05 Procedimiento de atención a los trámites de tutelas con descripción de actividades
2. Seguimiento indicadores (del proceso, calidad, Supersalud)</t>
  </si>
  <si>
    <t xml:space="preserve">1. Indebida atención del proceso
2. Deficiente argumentación en la respuesta </t>
  </si>
  <si>
    <t>1. Fallos en contra
2. Perdidas económicas</t>
  </si>
  <si>
    <t>1. PD-GJ-06 Procedimiento de atención a procesos jurisdiccionales 
2. Seguimiento permanente a demandas (manual)
3. Seguimiento indicadores</t>
  </si>
  <si>
    <t xml:space="preserve">1. Poca integralidad de los sistemas de infomación </t>
  </si>
  <si>
    <t xml:space="preserve">1. Sanciones económicas, disciplinarias y  pecuniarias </t>
  </si>
  <si>
    <t>1. Inconsistencias de la informacion reportada en las areas (en ocasones es inexacta o no la hay)</t>
  </si>
  <si>
    <t xml:space="preserve">1. Incumplimiento de las obligaciones de la entidad 
2. Detrimento patrimonial </t>
  </si>
  <si>
    <t xml:space="preserve">1. Falta de gestión de las áreas, (No cumplen los requerimientos a tiempo)
2. Dificultad de comunicación entre las areas 
</t>
  </si>
  <si>
    <t>1. Detrimento de la entidad
2. Riesgos judiciales al representante legal- Tutelas</t>
  </si>
  <si>
    <t>1. Error humano y falta de control</t>
  </si>
  <si>
    <t>1. Sanciones 
2. Mala imagen corporativa</t>
  </si>
  <si>
    <t>1. Mala atención en salud (Falta de oportunidad en la citas, entrega de medicamentos, mala contratación con la red)
2. Incertidumbre en cuanto a la liquidación de la organización
3. Escándalos financieros
4. Hackeo de sitios web</t>
  </si>
  <si>
    <t>1. Falta de credibilidad en la marca
2. Pérdida de afiliados (area metropolitana)
3. Pérdida de valor económico</t>
  </si>
  <si>
    <t>1. MA-GH-04 Manual de selección y contratación de personal
2. Banco de hojas de vida
3. Publicación de ofertas laborales en redes sociales
4. Portal trabaje con nosotros</t>
  </si>
  <si>
    <t>1. Lista de chequeo previa a entregar a gestión documental
2. Control y entrega de expedientes de empleados (archivo drive)
3. Dos fechas de ingreso en el mes (1 y 16 de cada mes)</t>
  </si>
  <si>
    <t xml:space="preserve">1. Software de nomina debidamente parametrizado
2. Validaciones por parte de contabilidad y gestión humana
3. FO-GH-34 Formato reporte de novedades de nomina
</t>
  </si>
  <si>
    <t>1. Control de Ingresos dos veces al mes
2. Control ingreso de personal
3. Generación de archivo de seguridad social a traves de software Helisa
4. Validación adicional (plantilla de SAP)</t>
  </si>
  <si>
    <t xml:space="preserve">1. Procedimiento establecido de acuerdo al reglamento interno de trabajo
2. Marcación de correos para procesos disciplinarios 
</t>
  </si>
  <si>
    <t>1. No existen</t>
  </si>
  <si>
    <t xml:space="preserve">1. Cronograma 
</t>
  </si>
  <si>
    <t xml:space="preserve">
1. Revision por manejo de correo electronico  Mercurio</t>
  </si>
  <si>
    <t>1. Plan de seguridad y salud en el trabajo
2. Cronograma
3. Reuniones semanales</t>
  </si>
  <si>
    <t xml:space="preserve">1. Revisión en el RETHUS (Base de datos de los profesionales de la salud en Colombia)
</t>
  </si>
  <si>
    <t>1. Actas de asistencia a la inducción
2. Lista de chequeo
3. Pllateforma Q10
4. Programación de inducciones 2 veces al mes (ingresos de manera ordenada)</t>
  </si>
  <si>
    <t xml:space="preserve">1. MA-GH-04 Manual de selección y contratación de personal
2. Validación ante procuraduría, contraloría y policía (Certificados antecedentes juduciales)
</t>
  </si>
  <si>
    <t xml:space="preserve">1. PD-GH-11 Procedimiento de desvinculación laboral
2. Reporte de novedades de manera quincenal </t>
  </si>
  <si>
    <t>1. Personal (Capacidad del personal)
2. Procesos (Diseño, Ejecución, Proveedores, Entradas, Salidas, Conocimiento)
3. Tecnología (Integridad de datos, Disponibilidad de datos y sistemas)</t>
  </si>
  <si>
    <t>1. Perdida de Información
2. Impacto en el desempeño de los procesos de la Organización
3. Pérdidas Económicas</t>
  </si>
  <si>
    <t>1. Documentación actualizada (Guía metodológica bajo las técnicas vanguardistas).
2. Capacitación permanente sobre normas locales e internacionales en auditoría.
3. Validación del informe por otro auditor y por el director del área.
4. Adecuada formulación del programa</t>
  </si>
  <si>
    <t>1. Personal (Capacidad del personal)
2. Procesos (Diseño, Ejecución, Conocimiento)</t>
  </si>
  <si>
    <t>1. Impacto en el desempeño de los procesos de la Organización</t>
  </si>
  <si>
    <t>1. Plan General de Auditorías y Programa de Auditoría (revisados y aprobados por CCCI y la Dirección de Gestión Control).</t>
  </si>
  <si>
    <t>1. Personal (Capacidad del personal)
2. Procesos (Diseño, Ejecución, Proveedores, Entradas, Salidas, Conocimiento)</t>
  </si>
  <si>
    <t>1. Poco dominio del tema auditado.
2. Poca normatividad respecto al tema.
3. Desidia, desinterés y apatía del auditor.
4. No entrenamiento en técnicas de auditoría.
5. Inadecuada planeación del ciclo de auditoría.
6. Conflictos de interés del auditado, tanto personales como profesionales.</t>
  </si>
  <si>
    <t>1. Pérdida de la legitimidad y la credibilidad en el ejercicio de auditoría.
2. Pérdidas de oportunidades de mejora para la EPS a través del control.
3. Invisibilidad del área en el aporte al cumplimiento de la misión.
4. Desnaturalización de la función del control.
5. Sanciones por acción u omisión.
6. Pérdida de la independencia, objetividad, competencia e integridad.</t>
  </si>
  <si>
    <t>1. Documentación actualizada (Guía metodológica bajo las técnicas vanguardistas).
2. Capacitación permanente sobre normas locales e internacionales en auditoría.
3. Validación del informe por otro auditor y por el director del área.
4. Adecuada formulación del programa de auditoría (avocación adecuada de conocimiento del proceso, fuentes de criterio, criterios y diferentes pruebas de auditoría).</t>
  </si>
  <si>
    <t>1. Plan de capacitaciones
2. Programa de Auditorías
3. Procedimiento de Selección de Personal
4. Manual de Perfiles y Funciones</t>
  </si>
  <si>
    <t xml:space="preserve">1. Tiempos de entrega inadecuados
2. Carencia de rigor tecnico, conceptual y metodologico.
</t>
  </si>
  <si>
    <t>1. Limitacion de las labores administrativas
2. Retrasos en las actividades
3. Calidad de la información
4. Toma de decisiones tardias</t>
  </si>
  <si>
    <t>1. No hay una definición clara de conceptos tecnicos y metodologicos por parte de la organización</t>
  </si>
  <si>
    <t>1. No hay una planeacion y direccionamiento que posibilite el desarrollo organizacional.</t>
  </si>
  <si>
    <t>1. Calidad de la información
2. Oportunidad en la respuesta
3. Disponibilidad de la información</t>
  </si>
  <si>
    <t>1. Sanciones legales, multas económicas</t>
  </si>
  <si>
    <t>1. Escalas de prioridad en la respuesta (se envia a la depencia correspondientes para su diligenciamiento)
2. Seguimiento al requerimiento</t>
  </si>
  <si>
    <t>1. Retraso en la implementacion del modelo/Bajo interes de la Red en trabajar de manera conjunta e integrada</t>
  </si>
  <si>
    <t>1. Incumplimiento  normativo
2. No impacto en el mejoramiento de las condiciones de salud de la población</t>
  </si>
  <si>
    <t xml:space="preserve">1. Analisis de indicadores que miden la implementación del modelo.
2. Intervenciones directas en la EPS y red de prestadores </t>
  </si>
  <si>
    <t>1. Sistema de información insuficiente.
2. Recurso humano insuficiente.</t>
  </si>
  <si>
    <t>1. Incremento del costo médico.
2. No impacto en el mejoramiento de la calidad de vida de los usuarios</t>
  </si>
  <si>
    <t xml:space="preserve">1. Gestión y seguimiento bases de datos (excel)
2. Los programas estan gerenciados por un líder idóneo
</t>
  </si>
  <si>
    <t xml:space="preserve">1. Bajo compromiso de la red de prestadores
2. Baja conciencia del autocuidado por parte de los afiliados.
</t>
  </si>
  <si>
    <t>1. Captación tardia de pacientes enfermos
2. Incumplimiento  normativo
3. Puede aumentar la discapacidad en los usuarios 
4. Generar altos costos para la EPS</t>
  </si>
  <si>
    <t xml:space="preserve">1. Estrategia de incentivos
2. Actividades de demanda inducida
3. Medición de indicadores trazadores definidos en el manual de salud publica
4. Medición de adherencia a guias
</t>
  </si>
  <si>
    <t>1. Dependencia del reporte de la red de prestadores (Calidad y oportunidad de la información)
2. No disponibilidad de malla validadora para recepción de la información</t>
  </si>
  <si>
    <t xml:space="preserve">1. No hay mejoria e impacto en indicadores de alto costo
2. Potencialmente afecta redistribución de recursos </t>
  </si>
  <si>
    <t xml:space="preserve">1. Personal con dedicación directa en el proceso
2. Seguimiento a los reportes de la red
3. Verificación de la calidad de la información por parte del personal (Manual)
</t>
  </si>
  <si>
    <t xml:space="preserve">1. Falta de compromiso de la red de prestadores
2. No reporte oportuno de los eventos
3. Deficiente calidad de la información </t>
  </si>
  <si>
    <t xml:space="preserve">1. Incumplimiento de la normatividad
2. Aumento de la morbi-mortalidad
3. Incumplimiento de las metas esperadas
4. No impacto en el mejoramiento de la calidad de vida de los usuarios
5. Continuidad de la operación como asegurador (Medida de vigilancia especial)
</t>
  </si>
  <si>
    <t>1. Falta de implementación de los estándares
2. Falta de compromiso entre las áreas
3. Desconocimiento de las demás áreas frente al proceso de habilitación
4. Continuo cambio normativo en materia de calidad
5. Falta de planeación, seguimiento e implementación</t>
  </si>
  <si>
    <t>1. Incumplimientos normativos
2. Cierre y Sanciones</t>
  </si>
  <si>
    <t>1. Auditorias internas y externas
2. Respuestas a los entes de control
3. Seguimiento a los planes de mejora</t>
  </si>
  <si>
    <t>1. Falta de planeación, seguimiento e implementación
2. Falta de compromiso entre las áreas
3. Incumplimiento del programa
4. Mal diseño del PAMEC</t>
  </si>
  <si>
    <t>1. Sanciones 
2. No hay una mejora continua en los procesos
3. Incumplimiento normativo
4. No hay engranaje en los procesos</t>
  </si>
  <si>
    <t>1. PG-GC-01 PAMEC
2. Cumplimiento y seguimiento al cronograma
3. Acompañamiento
4. Fomento de cultura de PAMEC</t>
  </si>
  <si>
    <t>1. Falta de un despliegue conceptual y metodológico
2. Falta de cultura de calidad en la organización
3. Falta de recurso humano, técnico y tecnológico</t>
  </si>
  <si>
    <t>1. Mal funcionamiento y articulación de la organización como un sistema
2. No hay una estandarización en los procesos desarrollados en la organización</t>
  </si>
  <si>
    <t xml:space="preserve">1. Plan de implementación de la gestion por procesos
2. Cronograma de implementación 
</t>
  </si>
  <si>
    <t>1. Falta de planeación
2. Falta de estructura: (documento guía para el seguimiento y reporte)</t>
  </si>
  <si>
    <t>1. Incumplimiento normativo
2. Sanciones económicas
3. Afecta indicadores por consiguiente no hay toma de decisiones de manera ágil</t>
  </si>
  <si>
    <t xml:space="preserve">1. Se solicita evidencia del cargue del indicador a través de la plataforma
</t>
  </si>
  <si>
    <t xml:space="preserve">1. No seguimiento a los planes de mejora
2. No hay compromiso por parte de algunos procesos
3. No hay procedimiento documentado 
4. Cambio constante de las normas en salud
</t>
  </si>
  <si>
    <t xml:space="preserve">1. Sanciones 
2. Incumplimiento normativo
3. Afecta la mejora continua la organización
</t>
  </si>
  <si>
    <t>1. Herramienta consolidada y seguimiento a planes de mejora
2. Cronograma de programación de auditorias</t>
  </si>
  <si>
    <t>1. Inasistencia por parte de los miembros en las reuniones de asociación de usuarios
2. Dificultades de interacción y/o comunicación de los miembros de la Asociación de Usuarios
3. Incumplimiento de los estatutos aprobados por la Asociación 
4. Falta de Compromiso de los miembros de la Asociación con los representantes de las regiones</t>
  </si>
  <si>
    <t>1. Incumplimiento en el reporte de la Circular 052 de 2008
2. Pérdida de imagen reputacional ante los Usuarios</t>
  </si>
  <si>
    <t>1. Incumplimiento en los tiempos de aplicación de la encuesta 
2. Falta de recurso humano para la aplicación de encuesta.
3. Falta encuesta de manera digital</t>
  </si>
  <si>
    <t>1. Gastos de transporte adicionales
2. Sobrecostos en recursos físicos
3. Inversión de tiempo en la aplicación, digitación y envío por parte de los gestores a la dependencia de atención al ciudadano
4. Sobrecarga laboral</t>
  </si>
  <si>
    <t>1. Insatisfacción del usuario
2. Sanciones, tutelas, desacatos</t>
  </si>
  <si>
    <t xml:space="preserve">1. MA-GR-01 Manual de salud pública
2. Monitoreo mensual a los indicadores
Incentivos
3. Reuniones con gerentes de la red prestadora
Lideres de salud publica y vigias
4. Indicadores trazadores sobre la red de prestadores </t>
  </si>
  <si>
    <t>1. Falta de recursos para respaldar las deudas</t>
  </si>
  <si>
    <t xml:space="preserve">1. La expectativa salarial de las personas aspirantes a las vacantes existentes es superior con respecto a la  escala salarial 
2. Escasez de algunos perfiles profesionales (Personal  de Auditoría)
3. Ubicación geográfica de algunos cargos.  
4. No revisión del cumplimiento de los requisitos del perfil del cargo por parte del área de gestión humana
</t>
  </si>
  <si>
    <t>1. La acción u omisión de un colaborador en desarrollo del proceso disciplinario  para favorecer o desfavorecer a los sujetos procesales.
2 La posible dilatación de las actuaciones dentro del proceso disciplinario por parte de quienes puedan intervenir en el mismo.
3 Debilidades en el seguimiento y control del estado actual de las actuaciones</t>
  </si>
  <si>
    <t xml:space="preserve">1. Afectación del clima laboral.                             
2. Sobrecarga de trabajo.       
3. Dificultad del cumplimiento de las metas institucionales.     </t>
  </si>
  <si>
    <t xml:space="preserve">1. Documentación de manual gestion de cambio, accesos a bases de datos y sistemas operativos de servidores y las politicas </t>
  </si>
  <si>
    <t>1. Documentacion,implementación, divulgacion y seguimiento cuentas de usuarios</t>
  </si>
  <si>
    <t>1. Seguimiento, verificacion y control al sistema</t>
  </si>
  <si>
    <t>1. Verificacion y seguimiento</t>
  </si>
  <si>
    <t>1. Segumiento y manejo de la documentacion</t>
  </si>
  <si>
    <t>1. Asesorias legales con expertos</t>
  </si>
  <si>
    <t>1. Apalancamiento por parte del ministerio compra de cartera
2. Politicas a nivel nacional e internacional</t>
  </si>
  <si>
    <t>1. Seguimiento y monitoreo constante de indicadores de gestion y calidad</t>
  </si>
  <si>
    <t>1. Monitoreo y seguimiento a indicadores y seguimiento</t>
  </si>
  <si>
    <t>1. Mejorar fidelización de usuarios con mantenimiento permanente a las IPS que atienden nuestros afiliados.
2. Promover afiliaciones oficiasas en las direcciones Locales de Salud
3. Mejorar calidad de la atención IPS contratadas
4. Tratamiento diferencial a afiliados de regimen contributivo
5. Correo electronico al afiliado que termine su relacion laboral, expicandole y motivando para que haga las gestiones de afiliacion al regimen subsidiado</t>
  </si>
  <si>
    <t>1. Asesoria a expertos  respecto a la documentacion (area juridica)</t>
  </si>
  <si>
    <t xml:space="preserve">1. Programacion de pagos (financiera)
2. Entrega oportuna de documentacion para el pago </t>
  </si>
  <si>
    <t xml:space="preserve">1. Verificacion y necesidades respecto a la normatividad
</t>
  </si>
  <si>
    <t xml:space="preserve">1. Fortalecer los procesos y controles de la documentacion
2. Definir un control ambiental (condiciones locativas)
</t>
  </si>
  <si>
    <t>1. Seguimiento y revision en los prestamos</t>
  </si>
  <si>
    <t>1. Auditoria de ingreso de la informacion</t>
  </si>
  <si>
    <t xml:space="preserve">1. Seguimiento periodico al contrato
</t>
  </si>
  <si>
    <t>1. Conocer la poblacion afiliada por cada uno de los municipios.
2. Revisar la red habilitada en cada municipio</t>
  </si>
  <si>
    <t>1. Comunicados y reuniones de negociacion y operatividad sobre la red</t>
  </si>
  <si>
    <t>1. Actualización de estatutos, politicas y procedimientos
2. Revision de los formatos presentados por la red previa a la contratacion y parametrización de los servicios</t>
  </si>
  <si>
    <t>1. Capacitación en los procedimientos de supervisión a los contratos
2. Consolidacion y seguimiento mensual a los informes de supervisión</t>
  </si>
  <si>
    <t>1. Validacion pemanente de los datos digitados.
2. Induccion exhaustiva en el modelo de autorizaciones.
3. Reinduccion al menos tres veces por año.
4. Definir plan de incentivos para favorecer cometer los menos errores posibles.</t>
  </si>
  <si>
    <t>1. Contar con una red estable y cpacidad instalada ofertada suficiente.
2. Establecer controles desde el sistema.</t>
  </si>
  <si>
    <t>1. Definición  de perfiles de acuerdo a un nivel de autorización por valor y tipo de prestación.
2. Contar con un sistema en linea con los prestadores.</t>
  </si>
  <si>
    <t>1. Mejoras en los controles del sistema de inforación
2. Ajuste de perfiles y roles en el sistema.
Comité de lato valor</t>
  </si>
  <si>
    <t xml:space="preserve">1. Realizar biometria a los afiliados de Savia Salud EPS como proceso de identificación </t>
  </si>
  <si>
    <t xml:space="preserve">1. Seguimiento y control al cumplimiento de auditoria calidad de la red
2. Unificacion de criteriuos de auditoria a la red en todos los componentes de acceso incluyendo supervisión
</t>
  </si>
  <si>
    <t xml:space="preserve">1. Pagos anticipados para inaplicacion de sanciones
2. Contratacion de la red 
3. Presion de la red (flujo de cartera)
</t>
  </si>
  <si>
    <t xml:space="preserve">1. Seguimiento a la respuesta del juez </t>
  </si>
  <si>
    <t>1. Las areas mejoren su proceso de planeacion</t>
  </si>
  <si>
    <t>1. Verificacion y requerimiento a las areas reponsables correccion</t>
  </si>
  <si>
    <t xml:space="preserve">1. Seguimiento  y verificacion constante de facturas </t>
  </si>
  <si>
    <t xml:space="preserve">1. Seguimiento  y verificacion constante </t>
  </si>
  <si>
    <t xml:space="preserve">1. Segumiento y analisis para hacer ajustes a tiempo </t>
  </si>
  <si>
    <t>1. Contencion en caso de redes sociales y perdiodistas (los que llegan antes de)</t>
  </si>
  <si>
    <t>1. Envio de colilla de pago en caso de errores se haga la debida corrección
Auditorias a nivel interno (seguimiento preventivo)</t>
  </si>
  <si>
    <t>1. Anexando los soportes de afiliación a los expedientes</t>
  </si>
  <si>
    <t xml:space="preserve">1. No existen </t>
  </si>
  <si>
    <t xml:space="preserve">1. Adecuada planeacíón </t>
  </si>
  <si>
    <t>1. Verificacion y segumiento a la documentacion presentada</t>
  </si>
  <si>
    <t>1. Confirmacion de asistencia via correo electronico y calendario para funcionarios</t>
  </si>
  <si>
    <t>1. Solicitar la información con base en la normatividad aplicable.
2. Establecer en clausulas contractuales las condiciones de acceso a la información.
3. Describir en los proceso y subprocesos las condiciones del manejo de la información en la EPS</t>
  </si>
  <si>
    <t>1. Elaboración del Plan General de Auditorías y del cronograma con aprobación del Comité Coordinador de Control Interno
2. Elaboración de los programas de auditorías y de los informes con base en los procesos y subprocesos documentados en el SGC
3. Verificar el cumplimiento de los requisitos de forma y fondo del producto</t>
  </si>
  <si>
    <t>1. Elaboración de los programas de auditorías y de los informes con base en los procesos y subprocesos documentados en el SGC
2. Verificar el cumplimiento de los requisitos de forma y fondo del producto</t>
  </si>
  <si>
    <t>1. Capacitar
2. Actualizar
3. Autoformación
4. Asesoramiento
5. Interacción con las áreas</t>
  </si>
  <si>
    <t>1. Plan de Formación y Capacitación</t>
  </si>
  <si>
    <t>1.. Llamados de atención a las dependencias
2. Programacion de reuniones para diversos temas a tratar</t>
  </si>
  <si>
    <t>1. Definir el dieccionamiento para las metodologias a emplear</t>
  </si>
  <si>
    <t>1. Envio de oficio a la dependencia respectiva</t>
  </si>
  <si>
    <t>1. Socialización del modelo
2. Lider de seguimiento a la implementación del modelo</t>
  </si>
  <si>
    <t>1. Focalización del recurso humano en lo definido como critico
2. Acompañamiento de recurso hiumano (GESIS)</t>
  </si>
  <si>
    <t xml:space="preserve">1. Capacitación a la red
2. Retroalimentacion de la red (resultados de cumplimiento)
</t>
  </si>
  <si>
    <t>1. Asesorias y capacitaciones tecnicas a la red</t>
  </si>
  <si>
    <t>1. Evolución de los eventos de interes de salud publica a la red de prestadores y entes territoriales
2. Capacitación
3. Asesorias de asistencia tecnica
4. Seguimiento continuo a los indicadores</t>
  </si>
  <si>
    <t>1. Actualización de nuevas normas 
2. Auditorias internas de manera constante
3. Cronograma verificación de estandares anual
4. Seguimiento a los planes de mejora que dejen los entes de control</t>
  </si>
  <si>
    <t>1. Seguimiento en grupo primario y comité de calidad
2. Socilizar con grupos ampliados</t>
  </si>
  <si>
    <t>1. Documentacion y levantamiento gestion por procesos
2. Prueba piloto</t>
  </si>
  <si>
    <t>1. Se tiene claro el reporte que es cada 6 mes
2. Formulación de documento para hacer seguimiento a los indicadores del SIC</t>
  </si>
  <si>
    <t>1. Cronograma para el seguimiento a los planes de mejora
2. Seguimiento y reportes regulares</t>
  </si>
  <si>
    <t>1. Notificaciones a traves del correo
2. Lllamadas permanentes al presidente de la asociación
3. Intermediacion con otras organizaciones (personeria y DSSA) para el acercar y facilitar</t>
  </si>
  <si>
    <t>1. Mejoramiento del formato
2. Hacer la medicion de satisfaccion en el periodo y/o año corriente.
3. Digitalizacion de la encuenta de satisfacción.
4. Revisoria del muestreo por parte del profesional estadistico de TI.</t>
  </si>
  <si>
    <t>1. Seguimiento a la gestion de las PQRD por funcionario
2. Reuniones permanentes con las areas criticas</t>
  </si>
  <si>
    <t>Entrega incompleta e inoportuna de los tratamientos terapeuticos de la población afiliada</t>
  </si>
  <si>
    <t xml:space="preserve">1.Inoportunidad en los pagos a proveedores
2. Inadecuada planeacion del inventario por parte del operador logistico
3. Desabastecimiento de materias primas
4. Errores en la generación de las autorizaciones
5. Inadecuada supervision de contratos
6. Inadecuado seguimiento en la prestación del servicio
</t>
  </si>
  <si>
    <t>1. Incapacidad temporal o permanente
2. Insatifacción del usuario
3. Procesos legales (Insatisfaccion del usuario)
4. Tutelas
5. Afectación de la imagen y marca
6. Sobrecostos</t>
  </si>
  <si>
    <t xml:space="preserve">1. Gestión preventiva y proactiva de solicitudes relacionadas con medicamentos: para evitar la materialización de una queja y garantizar la entrega oportuna y completa </t>
  </si>
  <si>
    <t>Coordinador(a) de medicamentos</t>
  </si>
  <si>
    <t>1. Gestión directa con COHAN a traves del regente de farmacia de PQRD para la entrega dentro de las 48 horas del faltante.
2. Entrega en el domicilio del paciente o del usuario de los medicamentos e insumos
3. Reuniones de contingencia con los operadores logisticos.
4. Reuniones de las áreas de medicamentos y atención al usuario para la gestión de la PQRSF.</t>
  </si>
  <si>
    <t>Inadecuada supervision de contratos de proveedores, medicamentos, dispositivos medicos e insumos</t>
  </si>
  <si>
    <t>1. Falta de capacitación y entrenamiento para la supervisión de contratos
2. Falta de estándares para contratar. 
3. No disponer de manuales y guías contractuales, para los servicios, medicamentos, insumos
4. No hay una estandarización de los códigos propios y paquetes</t>
  </si>
  <si>
    <t>1. Sanciones legales y demandas contractuales (Por Incumplimiento a las clausulas)
2. Sobrecostos en la atención: por compras a valores de mercado elevados.
3. Detrimento patrimonial.</t>
  </si>
  <si>
    <t>Construcción del manual de referencia de tarifas</t>
  </si>
  <si>
    <t>1. Validar las clausulas contractuales y garantizar su cumplimiento. (Supervisores de medicamentos).
2. Reuniones de contingencia entre la EPS y el prestador.</t>
  </si>
  <si>
    <t>Inadecuada parametrización de productos farmaceuticos</t>
  </si>
  <si>
    <t>1. Fuente principal de información con errores (INVIMA)
2. Errores de interpretación por parte del colaborador
3. Falta de seguimiento y control de proceso
4. Errores en la negociacion de tarifas con prestadores
5. Falta de programa de capacitación al  personal en temas relacionados con parametrización de productos farmaceuticos
6. Errores en la asignación de priorización a los productos farmaceuticos (aumenta deacuerdo al costo)
7. Falta de estandarización del proceso
8. Falta de divulgación del procesos de parametrización a los procesos transversales</t>
  </si>
  <si>
    <t>1. Estancias prolongadas
2. Sobrecostos
3. Reprocesos
4. Procesos legales (Demandas, Tutelas)
5. Muerte - paciente 
6. Colapso del area de autorizaciones y cuentas medicas debido a la falta de comunicación de los cambios en la parametrización de los servicios</t>
  </si>
  <si>
    <t>1. PD-RS-09 Procedimiento para la solicitud de parametrización de productos farmacéuticos
2. PD- RS- 18 Procedimiento para la solicitud de Mantenimiento de productos farmaceuticos
3. FO - RS - 21 Formato para la solicitud de parametrización de productos farmaceuticos
4. FO - RS- 55 Formato para la solicitud de mantenimiento de productos farmaceuticos
5. Bases de datos (Manual de tarifas de medicamentos) - Herramienta 
6. Base de datos de servicios (Parametrización de TI)
7. Tabla 4377 (Maestra de medicamentos e insumos)</t>
  </si>
  <si>
    <t xml:space="preserve">1. La retroalimentración de los errores de parametrización evidenciados a traves de Integra al analista de parametrizaciones.
2. Socializar oportunamente con los procesos transversales los cambios en la parametrización de los productos farmaceuticos con el fin de evitar barreras para los usuarios.
3. Manual de tarifas de medicamentos (Por oficializar en el area de calidad)
4. Revisión de tarifas en la negociación de contratos (analisis tecnico, registro, estado de CUMS, lo regulado, validación de tarifas, tarifas de referencia) contratación toma la decisión </t>
  </si>
  <si>
    <t>*Coordinación de Medicamentos
*Coordinación de Parametrización 
*Lider de Contratación</t>
  </si>
  <si>
    <t xml:space="preserve">1. Se realiza una solicitud oficial con los errores evidenciados en la parametrización  a la coordinación y analista de parametrizacion para el ajuste oportuno.
</t>
  </si>
  <si>
    <t>Inadecuado seguimiento a productos farmaceuticos</t>
  </si>
  <si>
    <t>1. Inadecuado desarrollo del programa de Farmacovigilancia y tecnovigilancia
2. Falta de articulación de los prestadores con los programas de Farmacovigilancia y tecnolovigilancia
3. Falta de seguimiento y control de los programas de seguimiento farmaco terapeutico
4. Falta de metodologia de trabajo y planeación 
5. Falta de articulación con las otras areas para el desarrollo en las intervenciones
6. Falta de recurso humano para garantizar la cobertura del programa</t>
  </si>
  <si>
    <t xml:space="preserve">1. Sobrecostos 
2. Eventos adversos e incidentes
3. Hospitalización 
4. Fallos terapeuticos
5. Procesos legales por incumplimiento a las normas
</t>
  </si>
  <si>
    <t xml:space="preserve">1. PD-RS-15 Procedimiento Seguimiento a Productos Farmacéuticos
2. PG- RS- 04 Programa de Farmacovigilancia
3. PG- RS- 05 Programa de Tecnovigilancia 
4. FO- RS- 45 Formato de reporte de casos de Farmacovigilancia a prestadores
</t>
  </si>
  <si>
    <t>1. Estandarización del programa de uso seguro y racional de productos farmaceuticos
2. Programa de formación y capacitación 
3. Reuniones con los prestadores para la articulación de los programas 
4. Acompañamiento tecnico a los procesos transversales.</t>
  </si>
  <si>
    <t>Coordinador(a) de medicamentos
Lider de Farmacovigilancia</t>
  </si>
  <si>
    <t xml:space="preserve">1. Analisis de las fallas y retroalimentación retrospectiva a nivel institucional y con la red de prestadores. </t>
  </si>
  <si>
    <t>Compras Inadecuadas de Bienes o Servicios</t>
  </si>
  <si>
    <t>1. Falta de notificación por parte de las areas en la compra de activos al area administrativa para el registro e inclusión en el inventario.
2. Falta de comunicación y coordinación entre las areas
3. Falta de control en las decisiones de compra (Alta dirección) 
4. Claridad en las necesidades de compra</t>
  </si>
  <si>
    <t xml:space="preserve">1. Compras inadecuadas
2. Sobrecostos
3. Problemas legales
4. Detrimento Patrimonial
</t>
  </si>
  <si>
    <t xml:space="preserve">1. MA-GJ-01 Manual de contratación (Juridica)
2. PD-GV-03 Procedimiento de bienes y activos fijos
3. PD- GV - 14 Procedimiento de compras
4. Inventario actualizado recursos fisicos de la organización 
5. Comité de contratación
6. Historicos de cotizaciones </t>
  </si>
  <si>
    <t>1. Seguimiento de las compras aprobadas por el comité de contratación
2. Aplicación constante del manual de contratación y procedimiento seguimiento de activos fisicos</t>
  </si>
  <si>
    <t>Jefe Administrativa</t>
  </si>
  <si>
    <t>Semanal (Comité de Contratación)
Semestral (Inventario)</t>
  </si>
  <si>
    <t>Comité de sostenibilidad financiera (NUEVO): Para dar de baja a los activos de compras inadecuadas (ULTIMA INSTANCIA)</t>
  </si>
  <si>
    <t>R83</t>
  </si>
  <si>
    <t>Atención al usuario</t>
  </si>
  <si>
    <t>R84</t>
  </si>
  <si>
    <t>1. FO-GT-08 Formato Calendario de Obligaciones Legales y Administrativas COLA
2. Cronograma 
3. Plan de trabajo hasta Agosto - compromisos
4. Actualizacion de los estatutos se radica ante la dirección territorial de Antioquia (02 de Marzo) (Condiciones) - Acta
5. Por parte de la EPS se dan lineamientos conceptuales y tecnicos 
6. PD-GC-08 Procedimiento de participación social - Asociación de usuarios
7. PD-GC-09 Procedimiento de participación social - Capacitación a usuarios</t>
  </si>
  <si>
    <t xml:space="preserve">Correo y notificacion de no realizacion de la reunion. (No cumplimiento de los estatutos)
</t>
  </si>
  <si>
    <t>1. Falta de comunicación de los procesos (Requiere de otros procesos para la respuesta efectiva)
2. Gran volumen de PQRD
3. Problemas técnicos del sistema de información
4. Personal insuficiente para la gestión de los casos</t>
  </si>
  <si>
    <t>Dificultades en el direccionamiento y clasificación de las PQRD</t>
  </si>
  <si>
    <t>1. Parametrizacion errada de las variables que permite clasificar y tipicar adecuadamente las PQRD (Sistema de información)
2. Gestion de las PQRD y direccionamiento de las mismas a las dependencias encargadas.</t>
  </si>
  <si>
    <t>1. Sesgo en la información
2. Toma de decisiones oportunas
3. Direccionamiento efectivo que dilata las respuesta
4. Derechos de peticion, desacatos, tutelas</t>
  </si>
  <si>
    <t xml:space="preserve">1. Se realiza una trazabilidad de los casos y se realizan informes a TI para escalar el caso
</t>
  </si>
  <si>
    <t>El area de atención al usuario es transversal, se pretende que se vincule un sistema de información agil y eficiente que permita la gestión de la PQRD.</t>
  </si>
  <si>
    <t xml:space="preserve">Jefatura de atencion al usuario
Jefatura de TI 
</t>
  </si>
  <si>
    <t>No exusten</t>
  </si>
  <si>
    <t>Falta de planeación en la solicitud de contratos</t>
  </si>
  <si>
    <t>Riesgo Operacional</t>
  </si>
  <si>
    <t>1. Falta de planeacion en la elaboración de los contratos por parte de las dependencias.
2. No hay un rigor técnico y metodologico para la elaboración del contrato.
3. Inadecuada negociación entre Asegurador, Red de prestadores, proveedores.</t>
  </si>
  <si>
    <t>1. Errores en la elaboración de los contratos
2. Sanciones legales y economicas (Por Incumplimiento a las clausulas)
3. Afectación del cubrimiento de polizas contractuales y provisión del gasto (Valor gastado vs valor pactado en el contrato).
4. Inoportunidad en la solicitud de contratos
5. Falta de legalización oportuna de los contratos</t>
  </si>
  <si>
    <t xml:space="preserve">1. MA-GJ-01 Manual de contratación
2. PD-GJ-02 Procedimiento soporte Jurídico Contractual
3. Semaforización y alertas de terminación de contratos
4. Informes de supervisión de contratos que se retroalimentan a los lideres de procesos
5. Capacitación a los supervisores en terminos contractuales
</t>
  </si>
  <si>
    <t xml:space="preserve">Mansual </t>
  </si>
  <si>
    <r>
      <t>1. Falta de supervison por parte de los lideres del proceso 
2. Falta de seguimiento en la contratacion mes a mes por parte de los supervisores</t>
    </r>
    <r>
      <rPr>
        <b/>
        <sz val="10"/>
        <color theme="1"/>
        <rFont val="Arial"/>
        <family val="2"/>
      </rPr>
      <t xml:space="preserve"> </t>
    </r>
    <r>
      <rPr>
        <sz val="10"/>
        <color theme="1"/>
        <rFont val="Arial"/>
        <family val="2"/>
      </rPr>
      <t>de los contratos: Soportes de pago seguridad social, control en la generación de autorización y valores pactados, entre otros)
3. No hay socializacion con los colaboradores (autorizadores) implicados en el proceso respecto a los nuevos contratos celebrados
4. Desconocimiento de políticas de SAVIA
5. Presión indebida de los contratistas 
6. Falta de estándares para contratar
7. No disponer de manuales y guías contractuales, para servicios, medicamentos, insumos
8. No disponer de manual de tarifas (Existen manuales en el sector de común aceptación, como el SOAT Y EL ISS, que sirven como referentes, pero no contienen todos los procedimientos y actividades requeridas)</t>
    </r>
  </si>
  <si>
    <t>1. Sanciones legales y demandas contractuales (Por Incumplimiento a las clausulas)
2. Sobrecostos en la atención, compras a valores de mercado de  prestadores, no se estandarizan los códigos propios y paquetes
3. Afectación del cubrimiento de polizas contractuales y provisión del gasto (Valor gastado vs valor pactado en el contrato).
4. Pagos anticipados que afectan el flujo de caja</t>
  </si>
  <si>
    <t xml:space="preserve">Renegociacion de los contratos: servicios y tarifas pactadas con la red de prestadores
</t>
  </si>
  <si>
    <t>1. MA-CM-07 Manual de Gestión de la Crisis
2. MA-CM-06 Manual para la gestión de Redes Sociales
3. Comunicados referentes a la mala imagen institucional a las dependencias 
4.  (Prueba piloto) gestion de PQRD en redes sociales 
5. Gestion de casos de alertas (twitter, videos virales, grupos de alta masa</t>
  </si>
  <si>
    <t xml:space="preserve">1. PD-GF-01 Procedimiento de gestion contable (ACTUALIZÓ)
2. FO-GF-28 Formato de entrega y/o devolución de documentos: Firma de quien entrega y recibe
3. Control diario a la informacion recibida de las diferentes dependencias </t>
  </si>
  <si>
    <t xml:space="preserve">1. Cronograma con las fechas de reporte a los entes de control y los tipos de reporte: Mensual, Trimestral, Anual.
 DIAN, Contaduria general, SUPERSALUD( Mensuales y Anuales)
2. Calendarios tributarios (DIAN, Municipios)
3. Control diario a la información recibida de las diferentes dependencias </t>
  </si>
  <si>
    <t xml:space="preserve">1. Herramienta de información financiera (Estado de Resulatdos Integral - ERI, Patrimonio Adecuado, Ejecución presupuestal, EBITDA, LMA, entre otros)
2. Informe financiero anual (Publicado en la pagina web)
3. Analisis mensual de la informacion relacionada con los informes financieros  </t>
  </si>
  <si>
    <t xml:space="preserve">
1. Monitoreo y seguimiento diario tanto a la informacion manual como a la informacion que se encuetra en el sistema
2. instructivo de contabilidad de manera interna (a nivel informativo).
3. Comité de inconsistencias</t>
  </si>
  <si>
    <t>1. IN- GF-08 Instructivo de respuesta a glosa
2. Sistema de alertas semaforizado - SEMAFORIZACION
3. Análisis y monitoreo de los reportes generados por los lideres
4. Análisis de los ciclos de glosa, re-glosa y no acuerdo.</t>
  </si>
  <si>
    <t>1. MA- GF- 02 Manual de criterios tecnicos para Auditorias de cuentas medicas
2. IN-GF-07 Instructivo Conciliacion de Glosas
3. Invitación  a las empresas para adelantar  procesos de conciliación.
4. Retroalimentación al comité operativo de seguimiento a la gestión de auditoria.</t>
  </si>
  <si>
    <t xml:space="preserve">1. IN- GF-08 Instructivo de respuesta a glosa
2. Análisis y monitoreo de los reportes generados por los lideres
3. Análisis de los ciclos de glosa, re-glosa y no acuerdo.
4. Monitoreo de informes de resultado semanales </t>
  </si>
  <si>
    <t>1. IN- GF-08 Instructivo de respuesta a glosa
2. Informe de glosas se realiza de manera mensual:
3. Monitoreo y seguimiento a indicadores y seguimiento a las facturas de los prestadores y proveedores de servicios de salud</t>
  </si>
  <si>
    <r>
      <t xml:space="preserve">1. Monitoreo constante al sistema de informacion.
2. Enviar una carta para toda la red de prestadores:
</t>
    </r>
    <r>
      <rPr>
        <b/>
        <sz val="10"/>
        <color theme="1"/>
        <rFont val="Arial"/>
        <family val="2"/>
      </rPr>
      <t xml:space="preserve">Referencia: </t>
    </r>
    <r>
      <rPr>
        <sz val="10"/>
        <color theme="1"/>
        <rFont val="Arial"/>
        <family val="2"/>
      </rPr>
      <t>Revisión para el mejoramiento de la calidad del dato "Lineamiento técnicos para el registro y envio de los datos del RIPS"</t>
    </r>
  </si>
  <si>
    <t>Controles GJ:
1. MA- GJ - 02 Manual de supervision e interventoria
2. Formato informes de supervision contratos de salud
3. Formato informes de supervision contratos administrativos
Controles Acceso: 
1. Estatuto de contratación. politicas de compra y procedimiento de contratación con prestadores
2. Formato de servicios, medicamentos e insumos
3. Utilización de códigos CUPS y CUM para la compra de servicios y medicamentos
4. Guion de direccionamiento (priorización de prestadores según servicios, oportunidad y tarifa)</t>
  </si>
  <si>
    <t>Riesgo de Liquidez</t>
  </si>
  <si>
    <t>Riesgo de Credito</t>
  </si>
  <si>
    <t xml:space="preserve">Riesgo en Salud </t>
  </si>
  <si>
    <t>Riesgo Reputacional</t>
  </si>
  <si>
    <t>Actividad Significativa (Proceso)</t>
  </si>
  <si>
    <t>1. OD-GJ-16 Directiva gerencial 011 de 2018 Politica de pagos 
2. FO- GF- 08 Formato solicitud de anticipos
3. Constante monitoreo (Reuniones con la banca) Opciones para agilizar el proceso
4. Se nombro una persona para el manejo de la banca. Aplicacion y compensacion de pagos en tiempo real. 
5. Directrices del area de sistemas en el manejo de IP</t>
  </si>
  <si>
    <t xml:space="preserve">1. Verificacion en escala de manera manual (sistema - soportes) primero auxiliar, luego analista, jefe de area y subgerencia financiera.
2. FO-GF-12 Formato de relación de cuentas por pagar tesorería
3. Capacitaciones constantes
4. Desarrollos constantes (Para validacion del sistema y validación de la DATA) 
5. Se asigno analista para analizar los pagos </t>
  </si>
  <si>
    <t>1. PD- GF- 08 Procedimientos de gestion de pagos gastos administrativos
2. Persona destinada para recibir los documentos
3. Archivadores con llave.
4. Tratamiento de manejo de documentacion manual</t>
  </si>
  <si>
    <t>1. PD-GF-13 Procedimiento Recobros NO PBS
2. Cobro Admininistrativo y persuasivo
(se remite la informacion a la secretaria general para realizar cobros coactivos Procuraduria, Supersalud)</t>
  </si>
  <si>
    <t xml:space="preserve">1. Seguimiento y verificacion en el sistema
2. Trabajo manual
3. Equipo de analistas para validar toda la infomación del sistema
4. En caso de novedades se remite a las areas
</t>
  </si>
  <si>
    <t>1. Apalancamiento de los estados financieros n- las pedidas han disminuido 
2. Credito con la ADRES, el cual presta a traves del LMA, se realiza el giro directo - hay que relacionar facturas, pagares, carta de intención, entre otros soportes.</t>
  </si>
  <si>
    <t>1. PD-GV-13 Procedimiento Contratos 
2 Verificacion de los contratos (luego se escala a juridica )</t>
  </si>
  <si>
    <t>1. PD-GV-07 Procedimiento de transporte terreste paciente ambulatorio
2. PD-GV-15 Procedimiento transporte pacientes aéreo
3. Seguimiento y entrega oportuna de la documentación al area de tesorería</t>
  </si>
  <si>
    <t>1. PD-GV-03 Procedimiento de bienes y activos fijos
2. Visitas y base de datos a los coordinadores donde se informa que hace falta en las sedes</t>
  </si>
  <si>
    <t xml:space="preserve">1. MA- GV-01 Manual de gestión documental
2. PD - GV - 05 Procedimiento de organización documentada
3. PD-GV-09 Procedimiento de actualización TRD
4. PD-GV-10 Procedimiento de eliminación documental
5. PD- GV- 11 Procedimiento transferencia documentada
6. PD- GV- 12 Procedimiento de consultas y prestamo de documentos1. 7. Control en la Restricciones del acceso 
8. Se cuentan con recursos fisicos necesarios para la custodia </t>
  </si>
  <si>
    <t>1. MA- GV-01 Manual de gestión documental
2. FO-GV-12 Formato prestamo fisico actualizado
3. PD-GV-12 Procedimiento de consultas y prestamo de documentos</t>
  </si>
  <si>
    <t>1. MA- GV-01 Manual de gestión documental
2. FO-GV-12 Formato prestamo fisico
3. PD-GV-12 Procedimiento de consultas y prestamo de documentos
4. Inventario documental
5. Rótulos de carpetas</t>
  </si>
  <si>
    <t>1. MA- GV-01 Manual de gestión documental
2. PD- GV-05 Procedimiento de organización documental  
3. Verificación y cumplimiento de la relacion contractual (proveedor)</t>
  </si>
  <si>
    <t>1. Retrasos en la gestion operativa documental</t>
  </si>
  <si>
    <t>1. En Actualización PD- GC- 05 Procedimiento de satisfacción del usuario.
2. En actualización  FO-GC-12 Formato encuesta de satisfacción de los usuarios
3. Se realiza seguimiento y control al indicador
4. Equipos interdisciplinarios para los servicios a calificar: auditores, vigias, entre otros.</t>
  </si>
  <si>
    <t>1. En Actualización PD- GC- 04 Procedimiento gestión de PQRD
2. Seguimiento a las PQRD e Indicadores 
3. Gestion de las PQRD y direccionamiento de las mismas a las dependencias encargadas.
4. Acta de creación de comité de atención al usuario</t>
  </si>
  <si>
    <t>Interrupción en la prestacion de bienes y/o servicios (transporte, aseo, servicios administrativos)</t>
  </si>
  <si>
    <t>Procesos y/o Actividades significativas</t>
  </si>
  <si>
    <t>Gestión acceso a servicios de salud</t>
  </si>
  <si>
    <t>Riesgo Actuarial</t>
  </si>
  <si>
    <t>Gestión Corporativa del Aseguramiento</t>
  </si>
  <si>
    <t>Riesgo de Mercado de Capitales</t>
  </si>
  <si>
    <t>Gestión de tecnología e Información</t>
  </si>
  <si>
    <t>Riesgo de Grupo</t>
  </si>
  <si>
    <t>Riesgo de Fallas del Mercado de Salud</t>
  </si>
  <si>
    <t>Riesgo de Lavado de Activos y Financiacion del Terrorismo.</t>
  </si>
  <si>
    <t>Niveles de riesgo inherente</t>
  </si>
  <si>
    <t>Nivel de riesgo Neto</t>
  </si>
  <si>
    <t>Tesoreria y Cartera</t>
  </si>
  <si>
    <t>Cuentas Medicas</t>
  </si>
  <si>
    <t>Contabilidad y presupuesto</t>
  </si>
  <si>
    <t>Gestión Jurídica  y legal</t>
  </si>
  <si>
    <t>Planeación estrategica</t>
  </si>
  <si>
    <t>Comunicaciones corporativas</t>
  </si>
  <si>
    <t>Indebida utilización de los recursos de la caja menor</t>
  </si>
  <si>
    <t>Percibir beneficios personales en la contratación</t>
  </si>
  <si>
    <t>Divulgar información errada o no autorizada de la gestión de Savia Salud EPS</t>
  </si>
  <si>
    <t>Acceso a la información clasificada o a un sistema informático, modificándola y/o divulgándola con el fin de obtener bien sea un beneficio personal o para un tercero</t>
  </si>
  <si>
    <t>Tomar decisiones ajustadas a intereses propios o de terceros durante la ejecución del contrato</t>
  </si>
  <si>
    <t>Liquidación de contratos sin la totalidad de los soportes requeridos.</t>
  </si>
  <si>
    <t>Cobro por los servicios prestados a un usuario o particular para beneficio personal</t>
  </si>
  <si>
    <t>Uso indebido de información confidencial o privilegiada (Alteración de la Confidencialidad y reserva de la información documental para beneficios particulares)</t>
  </si>
  <si>
    <t>Suplantación de identidad (apropiarse de la identidad de una persona haciéndose pasar por ella para realizar algun fraude)</t>
  </si>
  <si>
    <t>Pago inadecuado de nóminas y prestaciones sociales (Alteración intencional en la liquidaciones de nomina o
prestaciones sociales para beneficios particulares)</t>
  </si>
  <si>
    <t>Ocultar, alterar de manera intencionada o usar indebidamente, información considerada pública</t>
  </si>
  <si>
    <t>Manipulación de informes de auditorías de Control Interno</t>
  </si>
  <si>
    <t>Uso fraudulento de la información</t>
  </si>
  <si>
    <t>R85</t>
  </si>
  <si>
    <t>R86</t>
  </si>
  <si>
    <t>R87</t>
  </si>
  <si>
    <t>Transversal</t>
  </si>
  <si>
    <t>R88</t>
  </si>
  <si>
    <t>R89</t>
  </si>
  <si>
    <t>R90</t>
  </si>
  <si>
    <t>R91</t>
  </si>
  <si>
    <t>R92</t>
  </si>
  <si>
    <t>R93</t>
  </si>
  <si>
    <t>R94</t>
  </si>
  <si>
    <t>R95</t>
  </si>
  <si>
    <t>R96</t>
  </si>
  <si>
    <t>R97</t>
  </si>
  <si>
    <t xml:space="preserve">1. Uso indebido de los recursos de la caja menor para beneficio propio </t>
  </si>
  <si>
    <t>1. Afectación a los procesos de la entidad     
2. Procesos disciplinarios</t>
  </si>
  <si>
    <t xml:space="preserve">1. Interés del colaborador en recibir beneficios económicos u otros.
2. Influencias externas para cometer actos de corrupción </t>
  </si>
  <si>
    <t>1. Procesos disciplinarios.
2. Afectación de la imagen institucional.
3. Pérdida de credibilidad.
4. Intervención de organismos de control.
5. Afecten el patrimonio de la entidad</t>
  </si>
  <si>
    <t>1. Interés del colaborador en recibir beneficios económicos u otros.
2. Reporte de información en redes sociales, prensa sin el visto bueno de la jefe de comunicaciones.
3. Entregar información fehaciente a los entes de control.</t>
  </si>
  <si>
    <t>1. Apertura de procesos disciplinarios a los funcionarios.
2. Apertura de investigaciones de entes de control.
3. Pérdida de credibilidad en la institución y afectación de la imagen de la entidad</t>
  </si>
  <si>
    <t>1. Interes del colaborador por recibir un beneficio economico
2. Influencias externas para cometer actos de corrupción
3. Vulnerabilidad del sistema de información</t>
  </si>
  <si>
    <t>1. Detrimento patrimonial 
2. Denuncias ante entidades de control. 
3. Pérdida de credibilidad en la institución. 
4. Apertura de procesos disciplinarios a los funcionarios.
5.Posibles perdidas de razonabilidad de la información financiera.</t>
  </si>
  <si>
    <t>1. Falta de conocimiento para la supervisión de un contrato.
2. Cambio constante de supervisor y/o interventor
3. Amiguismo
4. Aceptación de dádivas o favorecimiento de terceros
5. Concentración de supervisión de muchos contratos en poco personal
6. Asignación por parte del supervisor de sus obligaciones a personal no designado para ello</t>
  </si>
  <si>
    <t>1. Pérdida de credibilidad en la institución. 
2. Incumplimiento del objeto contractual 
3. Entrega parcial y/o no conformidad del productos o servicio contratado. 
4. Sanciones penales, disciplinarias, administrativas y fiscales. 
5. Detrimento patrimonial</t>
  </si>
  <si>
    <t>1. Autorización de todos los pagos al contrato sin haber ejecutado la totalidad de las actividades pactadas para favorecer los intereses
particulares del supervisor o del contratista</t>
  </si>
  <si>
    <t>1. Incumplimiento del objeto contractual,
2. Investigaciones, demandas, procesos
disciplinarios y
3. Detrimento patrimonial</t>
  </si>
  <si>
    <t>1. Interes de obtener dadivas para beneficio propio o terceros</t>
  </si>
  <si>
    <t>1. Pérdida de credibilidad en la institución. 
2. Investigaciones, sanciones diisciplinarias, administrativas, destituciones
3. Afectación de la imagen institucional</t>
  </si>
  <si>
    <t>1. Suminstrar o alterar información para beneficios propios o de terceros</t>
  </si>
  <si>
    <t xml:space="preserve">1. Afectación de la imagen Institucional, 
2. Demandas y sanciones. </t>
  </si>
  <si>
    <t>1. Acceso de datos personales de un usuario por parte del colaborador para utilizarla ilegalmente con fines de realizar algún fraude o delito.
2. Inadecuado registro de información
3. Calidad del dato
4. Vulnerabilidad del sistema de información
5. Definición de roles y perfiles
6. Poca confidencialidad y restricción de las bases de datos</t>
  </si>
  <si>
    <t>1. Detrimento patrimonial 
2. Demandas
3. Perdida de credibilidad
4. Deterioro de imagen institucional</t>
  </si>
  <si>
    <t>1. Diligenciamiento intencional de la información errada para la liquidación de nómina y prestaciones sociales.</t>
  </si>
  <si>
    <t>1. Intereses de terceros 
2. Actitud es de deshonestidad 
3. Búsqueda de beneficios personales y/o presiones políticas</t>
  </si>
  <si>
    <t>1. Pérdida de credibilidad,
2. Deterioro de la imagen institucional,
3. sanciones,
4. Desinformar, demandas
5. Detrimento patrimonial
6. Sanciones disciplinarias,
7. investigaciones por los entes de inspección, vigilancia y control.</t>
  </si>
  <si>
    <t>1. Presión política y/o administrativa en el desarrollo y cumplimiento de la gestión.
2. Intereses particulares o de terceros.
3. Ocultar Información importante que afecte o beneficie la gestión.
4. Carencia de una visión ética y transparente de la Gestión
Institucional
5. Falta de imparcialidad en la selección de áreas y procesos a
controlar.</t>
  </si>
  <si>
    <t>1. Afectación de los resultados institucionales.
2. Permisividad que favorece la corrupción.
3. Pérdida de confiabilidad e imagen de la Oficina
4. Demandas en contra de la Entidad.
5. Sanciones de las autoridades competentes
6. Aumento en los índices de corrupción.</t>
  </si>
  <si>
    <t>1. Vulnerabilidad del Acceso al sistema de información
2. falta de politica de seguridad del sistema información y definición clara de procesos</t>
  </si>
  <si>
    <t>1. Sanciones juridicas y penales
2. Investigaciones 
3. Perdida de información
4. Violación de Habeas Data
5. Demandas por mal uso de la información
6. Perdidas economicas</t>
  </si>
  <si>
    <t xml:space="preserve">1. Autorizacion restringida para el manejo de la caja menor 
2. Soportes donde se evidencia el  manejo de entradas y Salidas de los flujos de caja </t>
  </si>
  <si>
    <t>Jefe de Tesoreria y Cartera</t>
  </si>
  <si>
    <t>1. MA- GJ - 02 Manual de supervision e interventoria
2. Capacitación a los supervisores en terminos contractuales y linea etica</t>
  </si>
  <si>
    <t>Secretaria general
Coordinadora de contratación</t>
  </si>
  <si>
    <t>1. MA-CM-06 Manual para la gestión de Redes Sociales
2. Gestion de casos de alertas (twitter, videos virales, grupos de alta masa).</t>
  </si>
  <si>
    <t>Jefe de comunicaciones</t>
  </si>
  <si>
    <t>1. MA-TI-01  Manual de Politica de la seguridad de acceso a la informacion 
2. Firewall
3. Asignación de roles y perfiles 
4. Enrolamiento - SAP</t>
  </si>
  <si>
    <t xml:space="preserve">Jefatura de TI </t>
  </si>
  <si>
    <t xml:space="preserve">Codigo de conducta, etica y buen gobierno
PD- GC- 05 Procedimiento de satisfacción del usuario.
FO-GC-12 Formato encuesta de satisfacción de los usuarios
</t>
  </si>
  <si>
    <t>1. Jefatura de atención al usuario
2. Director de Aseguramiento
3. Director Acceso servcios de salud</t>
  </si>
  <si>
    <t>1. MA-GV-01 Manual de gestión documental
2. PD-GV-12 Procedimiento de consultas y prestamo de documentos</t>
  </si>
  <si>
    <t>Jefe Gestión Administrativa</t>
  </si>
  <si>
    <t>Jefatura de TI</t>
  </si>
  <si>
    <t>1. Software de nomina debidamente parametrizado
2. Validaciones por parte de contabilidad y gestión humana
3. FO-GH-34 Formato reporte de novedades de nomina</t>
  </si>
  <si>
    <t xml:space="preserve">1. MA-CM-07 Manual de Gestión de la Crisis
2. MA-CM-06 Manual para la gestión de Redes Sociales
3. PD-CM-01 Procedimiento Estrategia de Comunicaciones
</t>
  </si>
  <si>
    <t xml:space="preserve">1. Plan General de Auditorías y Programa de Auditoría (revisados y aprobados por CCCI y la Dirección de Gestión Control).
2. Codigo de etica y buen gobierno
</t>
  </si>
  <si>
    <t>1. MA-TI-01  Manual de Politica de la seguridad de acceso a la informacion 
2. Firewall
3. Asignacion de roles y perfiles</t>
  </si>
  <si>
    <t>1. Documentacion,implementación, divulgacion y seguimiento cuentas de usuarios.
2. Modelo de segregación (caracterizar) de funciones a realizar</t>
  </si>
  <si>
    <t xml:space="preserve">
</t>
  </si>
  <si>
    <t>Opciones de manejo - Tratamiento</t>
  </si>
  <si>
    <t>Evitar el riesgo</t>
  </si>
  <si>
    <t>Reducir el riesgo</t>
  </si>
  <si>
    <t>Asumir el riesgo</t>
  </si>
  <si>
    <t>Fecha de materialización</t>
  </si>
  <si>
    <t>Acciones tomadas para mitigar el riesgo</t>
  </si>
  <si>
    <t>Seguimiento (Materialización del riesgo)</t>
  </si>
  <si>
    <t xml:space="preserve">Observaciones </t>
  </si>
  <si>
    <t>Opciones de Tratamiento general a los riesgos</t>
  </si>
  <si>
    <r>
      <t xml:space="preserve">Se </t>
    </r>
    <r>
      <rPr>
        <b/>
        <sz val="11"/>
        <color rgb="FF000000"/>
        <rFont val="Arial"/>
        <family val="2"/>
      </rPr>
      <t>ASUMIRÁ</t>
    </r>
    <r>
      <rPr>
        <sz val="11"/>
        <color rgb="FF000000"/>
        <rFont val="Arial"/>
        <family val="2"/>
      </rPr>
      <t xml:space="preserve"> el riesgo y se administrará por medio de las actividades propias del proceso asociado, y su control y registro de avance, se realizará en el reporte mensual de su desempeño, no se incluirá en mapa de riesgos.</t>
    </r>
  </si>
  <si>
    <r>
      <t xml:space="preserve">se establecerán acciones de Control Preventivas, que permitan </t>
    </r>
    <r>
      <rPr>
        <b/>
        <sz val="11"/>
        <color theme="1"/>
        <rFont val="Calibri"/>
        <family val="2"/>
        <scheme val="minor"/>
      </rPr>
      <t>REDUCIR</t>
    </r>
    <r>
      <rPr>
        <sz val="11"/>
        <color theme="1"/>
        <rFont val="Calibri"/>
        <family val="2"/>
        <scheme val="minor"/>
      </rPr>
      <t xml:space="preserve"> la probabilidad de ocurrencia del riesgo, se administrarán mediante seguimiento BIMESTRAL y se registrarán sus avances en el Sistema de Planificación Institucional- SGI.</t>
    </r>
  </si>
  <si>
    <r>
      <t xml:space="preserve">Se deberá incluir el riesgo tanto en el Mapa de Riesgo del Proceso, como en el Mapa de Riesgo Institucional y se establecerán acciones de Control Preventivas, que permitan </t>
    </r>
    <r>
      <rPr>
        <b/>
        <sz val="11"/>
        <color theme="1"/>
        <rFont val="Calibri"/>
        <family val="2"/>
        <scheme val="minor"/>
      </rPr>
      <t>EVITAR</t>
    </r>
    <r>
      <rPr>
        <sz val="11"/>
        <color theme="1"/>
        <rFont val="Calibri"/>
        <family val="2"/>
        <scheme val="minor"/>
      </rPr>
      <t xml:space="preserve"> la materialización del riesgo. La Administración de estos riesgos será con periodicidad sugerida al menos MENSUAL y su adecuado control se registrará en el Sistema de Planificación Institucional- SGI.</t>
    </r>
  </si>
  <si>
    <r>
      <t xml:space="preserve">Se incluirá el riesgo en el Mapa de Riesgo del Proceso y en el Mapa de Riesgo Institucional, se establecerán acciones de Control Preventivas y correctivas, que permitan </t>
    </r>
    <r>
      <rPr>
        <b/>
        <sz val="11"/>
        <color theme="1"/>
        <rFont val="Calibri"/>
        <family val="2"/>
        <scheme val="minor"/>
      </rPr>
      <t>EVITAR</t>
    </r>
    <r>
      <rPr>
        <sz val="11"/>
        <color theme="1"/>
        <rFont val="Calibri"/>
        <family val="2"/>
        <scheme val="minor"/>
      </rPr>
      <t xml:space="preserve"> la materialización del riesgo. La Administración de estos riesgos será con periodicidad mínima MENSUAL y su adecuado control se registrará en el Sistema de Planificación Institucional- SGI. Adicionalmente se deberán documentar al interior del proceso, planes de contingencia para tratar el riesgo materializado, con criterios de oportunidad, evitando el menor daño en la prestación del servicio; estos planes estarán documentados en las políticas de operación de cada proceso.</t>
    </r>
  </si>
  <si>
    <t xml:space="preserve">SE MATERIALIZÓ EL RIESGO </t>
  </si>
  <si>
    <t>En el año 2017 - 2018</t>
  </si>
  <si>
    <t>Constante: Por la dinamica del proceso</t>
  </si>
  <si>
    <t>NO SE HA MATERIALIZADO EL RIESGO</t>
  </si>
  <si>
    <t>Constantemente (Saldo crece)</t>
  </si>
  <si>
    <t>Constante</t>
  </si>
  <si>
    <t>Enero, Marzo</t>
  </si>
  <si>
    <t xml:space="preserve">Año 2016 </t>
  </si>
  <si>
    <t>Nivel Riesgo Neto</t>
  </si>
  <si>
    <t>Año 2018</t>
  </si>
  <si>
    <t>Año 2019</t>
  </si>
  <si>
    <t>02/04/2019: Auditoria externa forense de E&amp;Y donde se evidenció la materialización de los riesgos</t>
  </si>
  <si>
    <t>02/04/2019: Por parte de TI se presentó plan de mejora al área de gestión control.</t>
  </si>
  <si>
    <t xml:space="preserve">02/04/2019: Por parte de TI se presentó plan de mejora al área de gestión control.
</t>
  </si>
  <si>
    <t>12/04/2019: * Se materializó por la dificultad del giro directo 
 * Sin recursos económicos
* Se suspendieron los servicios de transporte</t>
  </si>
  <si>
    <t xml:space="preserve">12/04/2019: * Se escalo a la alta direccion para aprobacion de pagos
* Se priorizaron los pagos y gestionaron </t>
  </si>
  <si>
    <t>12/04/2019: Se ha registrado plan de mejora.</t>
  </si>
  <si>
    <t>12/04/2019: No se registro evidencia de los concentradores dentro del inventario de activos) (Desde Salud y  Gestión Administrativa)</t>
  </si>
  <si>
    <t>12/04/2019: * Plan de mejoramiento: Plan de intervención a las inspecciones de seguridad</t>
  </si>
  <si>
    <t xml:space="preserve">06/05/2019 * La interfaz contable integra - SAP
(Pagos dobles)
* Se realizaron pagos sin reconocer la glosa - el sistema no lo detallaba. Se ha recuperado el dinero
* El riesgo es inminente hasta que no se tenga un sistema unificado.
</t>
  </si>
  <si>
    <t>06/05/2019: * Se emplearon tres personas para validar la facturación tratando de minimizar el riesgo. El error humano es latente
* Redoblar mas personal para realizar validaciones de los pagos(con tres personas se hace lo que realiza 140 auditores)</t>
  </si>
  <si>
    <t>06/05/2019: Es normal en un proceso que maneja muchas transacciones desde el punto de vista SAP</t>
  </si>
  <si>
    <t>06/05/2019: Inmediatamente ocurre al dia siguiente:
Se realiza el traslado, se reclasifica y contablementa se realiza el pago y se pone como observacion que se realiza el ajuste</t>
  </si>
  <si>
    <t xml:space="preserve">
06/05/2019: Como Acciones se hicieron efectivos los contratos: Deudores territoriales se cruzo la cartera y se recupero un dinero significativo</t>
  </si>
  <si>
    <t xml:space="preserve">06/05/2019: * Mesas de trabajo - reuniones- se envian oficios
* Procedimiento recobro no PBS
* Cobro Administrativo y persuasico
* Relacion de las cuentas a recuperar con los soportes
* Para las ESES denuncias a la procuraduria
* Con el departamento se sento para la conciliación
Negociaciones con los entes - AESA- Se tocan los recursos </t>
  </si>
  <si>
    <t>06/05/2019: TI y Tesoreria han implementado acciones para mitigar el riesgo</t>
  </si>
  <si>
    <t>06/05/2019: * Comité de inconsistencias
* Recobrar lo que se ha pagado mal
* Corregir lo que daña la integración</t>
  </si>
  <si>
    <t>06/05/2019: De manera transversal: 
Informes de suficiencia de UPC que afecta la calidad del dato</t>
  </si>
  <si>
    <t>06/05/2019 * Retroalimentar a las IPS en los errores que se tienen lo cual generan glosas.
* Capacitación a las 7 ESES DEPARTAMENTALES: Santafe de Antioquia, Turbo, Yolombo, Caucasia, Caldas, Bolivar, Yarumal. Se tienen actas.</t>
  </si>
  <si>
    <t>16/05/2019: *La Normatividad: la resolucion 10006 que limito la capacidad de afiliados.
*Muchos afiliados a comienzos de año:  tienen perdida de los contratos laborales y una vez realizada la validación para movilida no se cumple con la afiliación al regimen subsidiado.
* Traslados por quejas de las IPS por mala prestación del servicio.</t>
  </si>
  <si>
    <t xml:space="preserve">16/05/2019: *Campañas de afiliaciones oficio
*Movilidad descendente
*Campañas que realiza comunicaciones y participa el area de aseguramiento
* Control desde las bases de datos de ADRES: perdida de afiliados
* Gestion PQRD, Vistas a las empresas, Analisis de perdida de afiliados
* Acercamiento con la direcciones locales de salud 
</t>
  </si>
  <si>
    <t>30/04/2019: SI (250 FALLOS JUDICIALES)</t>
  </si>
  <si>
    <t>30/04/2019 * Requeriemientos de fallos judiciales (En promedio 250) En comparación a anteriores años se ha disminuido aproximadamente en un 80 % los fallos judiciales)
* Se ha reestructurado el recurso humano y el proceso
Apoyo de salud: Se creo el comité de tutelas en  salud (Acta de creacion) Directiva gerencial 009 de 2018
1. Juridica y administrativamente: Se ha disminuido las ordenes de arresto (Arresto y embargo)
2. Administrativa: Multas a cargo de pago a Savia Salud EPS</t>
  </si>
  <si>
    <t>30/04/2019: * Se ejecuta el contrato sin que se alla firmado
* Se recortan los tiempos y se presentan propuestas por menor calidad desde el area juridica</t>
  </si>
  <si>
    <t xml:space="preserve">30/04/2019: * Se envían los listados de contratos próximos a vencerse)
* Los contratos pendientes por legalizar (corte mensual por área)
</t>
  </si>
  <si>
    <t>30/04/2019 * Informes de supervisión no son buenos.</t>
  </si>
  <si>
    <t xml:space="preserve">
30/04/2019 Se revisa el * Formato diseñado para los informes de supervisión (Analista Contratación revisa la completitud del informe).
* Informes de supervisión de contratos que se retroalimentan a los lideres de procesos. 
* Plan de trabajo: Aumentar numero de auxiliares (En Mayo seria la implementación)
* Capacitacion a los supervisores designados (Para reforzar temas de supervisión)
</t>
  </si>
  <si>
    <t>03/05/2019: Riesgo materializado. el cual depende de los procesos de TI y Contabilidad</t>
  </si>
  <si>
    <t xml:space="preserve">03/05/2019 *Conciliar las cuentas y fortalecer el grupo de trabajo de 4 a 7 personas: Subir las notas (Tesoreria, Cuentas Medicas y Contablidad en la depuración de las cuentas por pagar).
* El nuevo sistema de información (Mejora la carga masiva, la conectividad) </t>
  </si>
  <si>
    <t>03/05/2019 Se ha materializado por factores externos al area (Incumplir con requerimientos)</t>
  </si>
  <si>
    <t>03/05/2019 * Priorizar las fechas de generación de reportes en caso de auditorias (Supersalud).
* Programar con mayor anticipación los cierres.</t>
  </si>
  <si>
    <t>03/05/2019: Por parte de TI se materializo el riesgo: Por la inexperiencia de la persona que carga los archivos con la información requerida por el ente de control - SUPERSALUD cargo un mes anterior al que solicitaban.
Cargaron Septiembre debiendo ser Octubre</t>
  </si>
  <si>
    <t>03/05/2019 * Mandarle un oficio a la SUPERSALUD autorizando retransmitir o cargar nuevamente los archivos. 
Hasta el momento no se ha recibido respuesta. 
* No se puede decir que no se cumplio por que hasta el momento no han dado respuesta. (La solicitud se realizo al dia siguiente).</t>
  </si>
  <si>
    <t>Ninguna pórr el momento</t>
  </si>
  <si>
    <t>30/04/2019: * Se identifica el area que pertenece la queja
* Se envia la queja siempre del area involucrada con copia de atencion al usuario
* Se estupula el tiempo de respuesta de acuerdo a la queja
* Siempre se responde la queja
* Atencion al usuario termina la gestión</t>
  </si>
  <si>
    <t>14/05/2019: Reemplazo de San Andres de Cuerquia hace un mes
Reeplazo Maceo (gestores de los municipios)</t>
  </si>
  <si>
    <t>14/05/2019: En espera de encontrar los reemplazos. Se ha hecho la solicitud a la gerencia para agilidad en la contratación de los perfiles requeridos.</t>
  </si>
  <si>
    <t>14/05/2019: Cambio en la parametrizacion del software (Helisa)
Implico solicitud de devoluciones</t>
  </si>
  <si>
    <t>14/05/2019:  Se cambiaron los controles en la validación.</t>
  </si>
  <si>
    <t xml:space="preserve">14/05/2019: Se realiza una evaluación de desempeño al principio de año y en mitad de año se realiza el seguimiento. </t>
  </si>
  <si>
    <t>A menudo</t>
  </si>
  <si>
    <t>14/05/2019: Entra la persona - colaborador sin recibir la inducción (Urgencia del proceso)</t>
  </si>
  <si>
    <t>14/05/2019: Se programan para inducción</t>
  </si>
  <si>
    <t>14/05/2019: No se entregan los informes de supervisión de los contratos. Cada empleado debe hacerlo antes de retirarse (Incorporarlo como requisito de retiro).</t>
  </si>
  <si>
    <t>14/05/2019: Todavia esta en fase de implementación</t>
  </si>
  <si>
    <t>14/05/2019: Se ha mejorado el comportamiento de los indicadores.</t>
  </si>
  <si>
    <t>14/05/2019 * Reporte extemporaneo: cuenta de alto costo de cancer.
* La cuenta de alto costo cambio las reglas a ultima hora
* El area estaba sin sufiente personal se monto un plan de contingencia y no se alcanzo la meta.</t>
  </si>
  <si>
    <t>14/05/2019: Se esta construyendo el plan de mejora y realizando el informe.</t>
  </si>
  <si>
    <t>14/05/2019: Se quitan los incentivos pero queda el componente de vigilancia.</t>
  </si>
  <si>
    <t>20/05/2019: A causa de una baja implementación del sistema de gestión procesos</t>
  </si>
  <si>
    <t>20/05/2019 Prueba piloto de Aseguramiento 
Nuevo mapa de procesos
Rediseño de macroprocesos
Articulación con el proyecto SOMOS +
Actualización de manuales y procedimientos
Redifinición de procesos y ajuste del area de calidad</t>
  </si>
  <si>
    <t>20/05/2019: No se esta monitoreando lo que reportan las demás areas pero si se hacen y cumplen  los resportes de los requerimientos a los entes externos como se pretende hacer desde el procedimiento.</t>
  </si>
  <si>
    <t>20/05/2019: * Documentación del Procedimiento monitoreo de indicadores para la calidad - MIC (pendiente de fecha) a los entes de inspección, vigilancia y control
* Prospectiva de Creación del Modulo desde TI para el manejo de los indicadores de ley del SIC (Enero 2020)</t>
  </si>
  <si>
    <t xml:space="preserve">20/05/2019: * Seguimiento día a día por los diferentes canales y se realiza el informe de gestión mensual donde se generan las alertas para formar mesas de trabajo con los prestadores.
* Presencia en Savia Salud  piensa en vos
* Mesas de trabajo con veedurías.
* Reuniones y mesas con las diferentes áreas donde han prestado colaboración.
* Se realiza un filtro de las bases de datos INTEGRA donde se verifica las diferentes problematicas y en el cual se realizan mesas de trabajo con actores (PERSONERIA, SECRETARIAS DE SALUD Y PRESTADORES) 
Entre otras acciones.
</t>
  </si>
  <si>
    <t>23/05/2019: * A causa de la terminacion de contratos con la red 
* Cuando comenzo la negociación la red pidio dos meses para ajustar los terminos de la negociación.
* Diferencias de contratos (Requiere la Legalizacion de contratos pero los servicios de salud no se dejan de prestar)</t>
  </si>
  <si>
    <t>23/05/2019: * Solicitud de cartas de intención a toda la red publica
* Reuniones y actas de negociación semanales
* Reporte de ccordinadores regionales sobre anormalidades en el servicio
* Los canales de comunicaión del equipo de contratación para agilizar el tema con la red publica
* El periodo de contratación de la red publica va entre Marzo y Abril de un año hasta Marzo del proximo año)  Se planea tener la meta de lagalización de contratos para la red publica  para el 30 de Junio.
El periodo de contratacion de la red privada va desde Octubre hasta Septiembre del año siguiente. Se planea tener la meta de red privada lagalización de contratos entre Julio y Septiembre. Se esta preparando la invitación y el cronograma para el 1 de Junio de la red privada.
Red publica de 1er nivel:113  2do nivel 14... 3nivel: 3  En total:  131 Contratos.
Red rpivada: 130</t>
  </si>
  <si>
    <t xml:space="preserve">23/05/2019: * No tener integración vertical- red propia
* Falta de flujo de caja
* Dificultad para la gestión de cuentas NO PBS
* Alta judicializacion de la salud: Tutelas tienen que ser con el prestador y en los terminos que estipule el respectivo fallo. </t>
  </si>
  <si>
    <t xml:space="preserve">Constante </t>
  </si>
  <si>
    <t xml:space="preserve">* Pagos oportunos a la red
* La contratacion oportuna y concertada con todos los prestadores
* Cumplimiento de obligaciones entre las partes </t>
  </si>
  <si>
    <t xml:space="preserve">23/05/2019: * Se encuentran servicios, medicamentos e insumos a tarifas no competitivas
* No parametrización oportuna con los contratos (Oportunidad en los soportes de servicios y tarifas)
* Prestadores unicos (Monopolios en el lugar y la especialidad determinada)
* Vencimiento de REPS (Registro Especial de Prestadores de Salud durante la vigencia del contrato)
</t>
  </si>
  <si>
    <t>23/05/2019:  * Modificación de los contratos mediante (el otro si) o mediante la revisión de servicios y tarifas pactadas ( por el sistema integra)
* Cumplimiento de los cronogramas y presupuestos de los contratos
* Programas especiales de cama fija (Garantiza nivel de ocupación de camas)  y savia cita (Garantiza consultas y procedimientos de especialidades escasas en el medio)</t>
  </si>
  <si>
    <t>Constante (Riesgo ocasional pero permanente)</t>
  </si>
  <si>
    <t>23/05/2019: *Mala planeación del  presupuesto del contrato
*Restricción de servicios con los prestadores y se recarga las autorizaciones y la factutración para un solo prestador
*Alta siniestralidad de la población (Muy enfermos. Poblacion pobre y vulnerable)</t>
  </si>
  <si>
    <t>23/05/2019: * Revisión de contratos mensual (Entrantes, salientes y apuntos de vencer,  y se revisa la ejecución presupuestal) si es mas alto se manda al comite de contratación para realizar ajustes. Si es bajo se verifica que pasa con el prestador y se realiza una prorroga.
* Se revisa el direccionamiento desde autorizaciones</t>
  </si>
  <si>
    <t xml:space="preserve">1. Tener programacion de red acorde al perfil poblacional(caracterizacion)(demanda)
2. Chequeo mensualmente a la red de prestadores
3.OD-RS-10 Propuesta de conformación y organización de las redes prestadores (Analisis de suficiencia de red)
4. Invitaciones y cronograma para la conformación de la red publica y privada
</t>
  </si>
  <si>
    <t>1. MA-GJ-O1 Manual de contratación y PD- RS- 11 procedimiento de contratación con prestadores de servicios de salud
2. Formatos de servicios, medicamentos e insumos (5 formatos
FO-RS-51 -52- 53- 54- 69)
3. Utilización de códigos CUPS y CUM para la compra de servicios y medicamentos
4. OD- RS- O4 Guion de direccionamiento (priorización de prestadores según servicios, oportunidad y tarifa)
5. Relacionamiento permanente y mantenimiento de los contratos (Revision de procedimientos, tarfas, incorporar servicios y tarifas de los contratos) .</t>
  </si>
  <si>
    <t>1. Supervisión de los contratos
2. MA- GJ- 02 Manual de supervisión e interventoria
3. FO- GJ- O7 Formatos Informe de supervisión contratos de salud
4. Informes mensuales de los contratos por parte de los supervisores 
5. Revisión de contratos mensual (Entrantes, salientes y apuntos de vencer, la ejecución presupuestal) si es mas alto se manda al comite de contratación para realizar ajustes. Si es bajo se verifica que pasa con el prestador y se realiza una prorroga.</t>
  </si>
  <si>
    <t>R98</t>
  </si>
  <si>
    <t>Generar información o presentar informes con inconsistencias (errada, falsa, incompleta) a los entes de control internos y/o externos</t>
  </si>
  <si>
    <t>No asignar límites máximos seguridad en cuanto a la exposición SARLAFT, incumpliendo los criterios establecidos por la compañía</t>
  </si>
  <si>
    <t>Quebrantar los niveles de aceptación del perfil de riesgo de la Compañía</t>
  </si>
  <si>
    <t>Captar o simular la captación de dinero en nombre de la compañía sin realizar su debido reporte</t>
  </si>
  <si>
    <t>Vincular clientes y/o proveedores que utilicen a la compañía como instrumento para lavar activos o financiar el terrorismo</t>
  </si>
  <si>
    <t>Vincular empleados y/o personal que utilicen a la compañía como instrumento para lavar activos o financiar el terrorismo</t>
  </si>
  <si>
    <t>Mantener relaciones comerciales con una firma que esté involucrada en procesos de Lavado de activos y/o financiación del terrorismo</t>
  </si>
  <si>
    <t>Detectar hallazgos de forma errónea o inexistente durante los procesos de auditoría del cliente</t>
  </si>
  <si>
    <t>Emitir informes que contengan opiniones erradas sobre los clientes y sin la debida evidencia</t>
  </si>
  <si>
    <t>Vinculación de clientes que estén reportados en Procuraduría, lista OFAC o lista ONU.</t>
  </si>
  <si>
    <t>Suministrar a terceros la información de los clientes de la Compañía, sin su autorización incumpliendo la Reserva de información</t>
  </si>
  <si>
    <t>Ingresar nuevos proveedores sin el cumplimiento de los requisitos</t>
  </si>
  <si>
    <t>Pedir comisiones por parte de algún empleado por otorgar contratos o participación en negocios.</t>
  </si>
  <si>
    <t>Aprobar operaciones que no correspondan con los límites  establecidos por la compañía en materia de montos y/o plazos (Junta Directiva)</t>
  </si>
  <si>
    <t>Efectuar pagos a proveedores o desembolsos sin cumplir con las condiciones definidas por la alta gerencia.</t>
  </si>
  <si>
    <t>Incumplimiento de los tiempos definidos por entes regulatorios para presentación de informes Sarlaft (UIAF, SUPERSALUD)</t>
  </si>
  <si>
    <t>Abonar a un proveedor un valor diferente a la orden de pago</t>
  </si>
  <si>
    <t>Presentar información errada a las diferentes áreas de la compañía (Contabilidad, tesorería) y/o entidades externas</t>
  </si>
  <si>
    <t>Disminución del recaudo de la cartera de la compañía</t>
  </si>
  <si>
    <t>Imposibilidad de recuperar la cartera de la compañía</t>
  </si>
  <si>
    <t>Omitir la realización de las gestiones tendientes a la recuperación de la cartera en cobro jurídico</t>
  </si>
  <si>
    <t>Asumir costos por concepto de impuestos no pagados, moras y sanciones de aquellos clientes que se encuentran en proceso de cobro jurídico, multas por tutelas, asumir intereses,  Etc.</t>
  </si>
  <si>
    <t>Pérdida de títulos valores de la compañía</t>
  </si>
  <si>
    <t>Imposibilidad de efectuar las transacciones bancarias de la compañía por medidas cautelares.</t>
  </si>
  <si>
    <t>Pérdida de objetos y/o robo al interior de la compañía</t>
  </si>
  <si>
    <t>Deficiencias en el seguimiento a los proveedores</t>
  </si>
  <si>
    <t>Pago de obligaciones tributarias de forma extemporánea.</t>
  </si>
  <si>
    <t>Pérdida o robo de bienes que no se encuentren asegurados.</t>
  </si>
  <si>
    <t>Presentar estados financieros, informes y/o declaraciones que no reflejan la realidad económica, financiera y el desarrollo del objeto social</t>
  </si>
  <si>
    <t>Pago inadecuado a los funcionarios y/o terceros de prestaciones sociales, derechos laborales, seguridad social y parafiscales.</t>
  </si>
  <si>
    <t>Malversación de los activos de la compañía</t>
  </si>
  <si>
    <t>Manipulación, filtración de información, eliminación o modificación de los sistemas de información y tecnológicos para alterar los registros, base de datos o documentos de la compañía, en beneficio propio o de un tercero</t>
  </si>
  <si>
    <t>Fraude externo, evasión de impuestos</t>
  </si>
  <si>
    <t>Favorecimiento de contratos contratistas y/o proveedores vinculados a la entidad, mediante actos indebidos en compras y contratación</t>
  </si>
  <si>
    <t xml:space="preserve">Asumir costos por concepto de  responsabilidad civil, sanciones, etc. </t>
  </si>
  <si>
    <t>Subgerencia Financiera</t>
  </si>
  <si>
    <t>Subgerencia Salud</t>
  </si>
  <si>
    <t xml:space="preserve">Subgerencia de desarrollo organizacional </t>
  </si>
  <si>
    <t>Secretaría General</t>
  </si>
  <si>
    <t xml:space="preserve">1. Deficiencias en la elaboración de los estudios de mercado. 
2. Favorecimiento en el proceso de selección </t>
  </si>
  <si>
    <t xml:space="preserve">1. Tramitar pagos sin cumplir con los requisitos establecidos   </t>
  </si>
  <si>
    <t xml:space="preserve"> 1. Expedir solicitudes de CDP con una identificación del rubro inadecuada"diferente al del objeto" (Desviación de Recursos)</t>
  </si>
  <si>
    <t xml:space="preserve">1. Falta de recursos </t>
  </si>
  <si>
    <t>1. Mal uso de los equipos por parte de los funcionarios
Utilización de programas no autorizados
Equipos obsoletos</t>
  </si>
  <si>
    <t>1. Omisión al cumplimiento de los términos en un proceso judicial.  
2. Falta de Gestión y seguimiento.
3. Indebida Formulación de excepciones. 
4. Conflicto de intereses en la materia objeto de defensa judicial.</t>
  </si>
  <si>
    <t>1. Defender los derechos e intereses del SAVIASALUD E.P.S - S.A.S, en relación con los actos, hechos omisiones u operaciones que expida, realice o en que incurra o participe la E.P.S .</t>
  </si>
  <si>
    <t>1. Baja capacidad técnica en la generación de la información.
2. Desconocimiento de los instrumentos de seguridad en los informes SARLAFT.
CE: 3. Influencia externa orientada a intereses particulares</t>
  </si>
  <si>
    <t>1. Desconocimiento de los procesos  de la entidad 
2. falta de comunicación en toda la entidad.
3. Baja disponibilidad de información histórica
CE: 4. Interes particulares</t>
  </si>
  <si>
    <t>1. Desconocimiento del Plan de Trabajo para aplicación del proceso SARLAFT.
2. Intereses indebidos en celebración de contratos.
CE: 3. Interes particulares</t>
  </si>
  <si>
    <t xml:space="preserve">1. Conflicto de interés       
2. Dar o recibir información privilegiada a terceros 
CE: 3. Interes particulares                  </t>
  </si>
  <si>
    <t xml:space="preserve">1. Desarticulación de la información divulgada por parte de otras dependencias.
CE: 2. Interes particulares      </t>
  </si>
  <si>
    <t>1. Manejo de bases de datos por parte de funcionarios que  puedan efectuar un mal uso de los datos contenidos en las base de información.
CE: 2. Uso indebido por parte de usuarios externos a quienes se les confía el uso de bases de datos.</t>
  </si>
  <si>
    <t>1. Errores de consolidación en el informe estadistico.
2. Voluntad de amañar un resultado
CE: 3. Intereses particulares de gremios, asociaciones, entre otros</t>
  </si>
  <si>
    <t>1. Ausencias de procedimientos
2. Interes particular de los funcionarios hacia terceros
CE: 3. Intereses particulares de gremios, asociaciones, grupos politicos y otros.
4. Presión de grupo de interes</t>
  </si>
  <si>
    <t>1. Interés del funcionario que da respuesta a las solicitudes, peticiones, quejas y reclamos 
2. Multiplicidad de responsables de PQRS - No centralización de la información que ingresa
CE: 3.Falta de información de contacto de los peticionarios</t>
  </si>
  <si>
    <t>1. No reconocer los procesos por parte de los funcionarios  para la participación del ciudadano.
2. Rendición de cuentas a la ciudadania ilimitada.
3. Ocultamiento de la información.
4. Convocatorias limitadas para la participación de la ciudadania
CE: 5. intereses particulares</t>
  </si>
  <si>
    <t>1. Interess particulares de los funcionarios en el proceso de contratación.
2. Procesos deficientes de la planeación
CE: 3. Intereses particulares de gremios, asociaciones, entre otros
4. Trafico de influencias</t>
  </si>
  <si>
    <t xml:space="preserve">1. Intención negativa del funcionario o contratista que manipule la documentación para beneficio propio o de terceros.                                                                                 2. Deficiente seguimiento y control por parte del superior jerárquico.             3. Negligencia administrativa en el control de gestión documental.
CE: 4. Presión o acción coercitiva sobre las acciones de los funcionarios o contratistas de las áreas por parte de terceros.              5. Desconocimiento de los principios administrativos </t>
  </si>
  <si>
    <t xml:space="preserve">1. Interés del funcionario a participar en estudios previos donde se puede beneficiar personalmente o a terceros.  
CE: 2. Presion de empresas privadas a funcionarios publicos para obtener beneficios para sus empresas                </t>
  </si>
  <si>
    <t xml:space="preserve">1. Interés del funcionario a participar en estudios previos donde se puede beneficiar personalmente o a terceros
CE: 2. Presion de empresas privadas a funcionarios publicos para obtener beneficios para sus empresas             </t>
  </si>
  <si>
    <t>1. Establecer controles inapropiados en el proceso de presentación de informes.
CE: 2. La no existencia de  procesos objetivos de selección por posible tráfico de influencias.
3. Soporte documental insuficiente en el  proceso de selección de los asociados.
4. Selección de beneficiarios que no cumplen requisitos por parte de los operadores o ejecutores por posible tráfico de influencias.</t>
  </si>
  <si>
    <t>1. Tráfico de influencias 
2. Manipulación de información de empresarios y personas
3. Uso inadecuado de la información para beneficio propio o de terceros.
CE: 4. Compra de la información</t>
  </si>
  <si>
    <t>1. Favorecimeinto a los beneficiarios que no cumplan con el perfil de  descrito en las convocatorias.
CE: 2. Que los benficiarios de los créditos no utilicen los recursos del préstamos para el destino al cual se otorgó el financiamiento.</t>
  </si>
  <si>
    <t>1. Ausencia de tablas de retencion documental para la clasificación y control de producción de documentos.
2. Falta de competencias y compromiso institucional del Talento Humano.
3. Carencia de infraestructura física, y tecnológica, y falta de dotación de materiales.
4. Extravió deliberado de documentos para favorecimiento propio o de terceros.
5. Falta de instrumentos para el control de entrega, consulta y prestamo de documentos.
CE:6. Ingreso de personal ajeno  a los archivos de la dependencia
7. Extravió deliberado de documentos para favorecimiento de terceros.</t>
  </si>
  <si>
    <t xml:space="preserve">1. Falta de implementación de estrategias para el control y seguimiento de elementos. 
2. Falta de seguimiento a los movimientos en el sistema.
3. Falta de capacidad para la aplicación de los protocolos de inventarios.
4. Falta de implementación de sistemas de seguridad en las bodegas (cámaras y alarmas)
CE: 5. Falta de control de la empresa de vigilancia 
</t>
  </si>
  <si>
    <t>1. Inadecuada selección del personal de la entidad                                                                                             2. Ausencia de procesos de inducción y de reinducción de las actividades a desarrollar                                                                          . Incumplimiento de las funciones del cargo  segun el manual de funciones de la entidad                                 
4. Falta de recurso humano que  apoye los procesos
CE: 5. Rotación de recurso humano ocasionada por los cambios de administración institucional  y/o políticas  de la EPS.</t>
  </si>
  <si>
    <t>1. Uso inadecuado de medios de información (internet).
Incumplimiento de las políticas de seguridad de la información
Desactualización de antivirus
CE: 2. Ataques externos</t>
  </si>
  <si>
    <t xml:space="preserve">1. No identificar claramente las necesidades de la contratación que se requiere por parte de las diferentes Áreas  y mantener actualizado el  Plan Anual de Adquisición.
2. No definir correctamente la modalidad de selección, ni los criterios de evaluacion de los ofertas.
CE:  3. Que se presente colusión entre los oferentes 
4. Ofrecimiento de dádivas o prevendas a los funcionarios que gestionan el proceso selectivo
5. Dilatar el trámite y definición del proceso selectivo sin justificación </t>
  </si>
  <si>
    <t xml:space="preserve">1. Desconocimiento de las normas vigentes y en específico las aplicables para el SAVIASALUD E.P.S - S.A.S Capital. 
2. Falta de conocimiento en términos jurídicos.
3. Falta de organización, seguimiento y control de las solicitudes allegadas al área.
 4. Conflicto de intereses en la materia objeto de consulta o asesoría
CE: 5. Cambios permanentes en la Legislación.
 </t>
  </si>
  <si>
    <t>1. Desconocimientos de las normatividad
2. Información adulterada
3. No cumplir con el objetivo principal de  la Auditoria SARLAFT.
CE: 4. Falta de conocimiento de los temas propios de la Oficina de Control Interno del personal asignado a la Oficona de Control Interno (Contratistas).</t>
  </si>
  <si>
    <t xml:space="preserve">1. Baja confidencialidad en las declaraciones                                              2. Perdida de expedientes                                 </t>
  </si>
  <si>
    <t xml:space="preserve">1. Información adulterada.
2. Conflicto de interés   
3. Dar información privilegiada a terceros  </t>
  </si>
  <si>
    <t xml:space="preserve">1. Perdida de documentos                                                                      2 Denuncias temerarias contra el funcionario investigador                         3. Retraso en la compilación de pruebas                                                                                   4. Vencimiento de los terminos establecidos por la Ley 734 del 2002 </t>
  </si>
  <si>
    <t xml:space="preserve">1. No aprovechamiento de los recursos de crédito y de la eduación financiera  por parte de las empresas para el desarrollo del crecimiento economico.
2. Bajo impacto en la generación de ingresos y empleo.     
3. Incumplimiento del retorno al  crédito.
 </t>
  </si>
  <si>
    <t>1. Ajuste de íntereses particulares sustentados en beneficios propios.</t>
  </si>
  <si>
    <t>1. Sanciones disciplinarias
2. Desviación de los recursos públicos recibidos por la EPS hacia actividades y/o necesidades no prioritarias</t>
  </si>
  <si>
    <t xml:space="preserve">1. Sanciones  por incumplimiento de la norma                                                                                                        </t>
  </si>
  <si>
    <t xml:space="preserve">1. Investigaciones disciplinarias y/o penales                                                                   2,Sanciones fiscales
3. Inhabilidades                                                                           4. Afectación de la imagen y credibilidad de la emtidad                                                                    5. Generación de un clima laboral negativo       </t>
  </si>
  <si>
    <t xml:space="preserve">1. Sanciones                    
2. Investigaciones disciplinarias y penales 
3. Inhabilidades 
4. Perder credibilidad ante la opinión pública, instituciones y grupos de interés  </t>
  </si>
  <si>
    <t>1. Acciones judiciales frente a la entidad
2. Investigación disciplinarias</t>
  </si>
  <si>
    <t>1. Acciones judiciales frente a la entidad
2. Investigaciónes disciplinarias</t>
  </si>
  <si>
    <t>1. Actuaciones judiciales y administrativas</t>
  </si>
  <si>
    <t>1. Perdida de credebilidad y/o  confianza de las partes interesadas o ciudadania
2. Afecta la imagen de la entidad.
3. Procesos disciplinarios y legales</t>
  </si>
  <si>
    <t>1. No suministro de información oportuna
2. Desmejora imagen institucional de la Entidad
3. Incidencia disciplinaria para el funcionario responsable</t>
  </si>
  <si>
    <t>1. Perdida de confianza de las partes interesadas o ciudadania
2. Afecta la imagen de la entidad.
3. Sanciones disciplinarias</t>
  </si>
  <si>
    <t xml:space="preserve">1. Entorpecimiento de las actividades y objetivos de los procesos
2. Sanciones legales en la modalidad disciplinaria, administrativa y penal.
3. Pérdida de imagen positiva de la entidad y el sector competitividad.
</t>
  </si>
  <si>
    <t xml:space="preserve">
1. Dificulta para un control y seguimiento. 
2. Contratación de terceros no idóneos para el desarrollo de las actividades.                                       
3. Ineficiencia en el uso de los recursos publicos </t>
  </si>
  <si>
    <t>1.  Investigaciones disciplinarias y fiscales                                         
2. Sanciones disciplinarias y fiscales</t>
  </si>
  <si>
    <t xml:space="preserve">1. Dificulta para un control y seguimiento. 
2. Contratación de terceros no idóneos para el desarrollo de las actividades.                                       
3. Ineficiencia en el uso de los recursos publicos </t>
  </si>
  <si>
    <t>1. Sanciones e inhabilidades, procesos disciplinarios relacionados a la pérdida de documentos e información.
2. Pérdida de memoria documental Institucional. 
3. Imposibilidad de consulta y acceso al Archivo Central y Archivos de Gestión.
4. Investigaciones y sanciones disciplinarias, fiscales y penales.
5. Procesos disciplinarios</t>
  </si>
  <si>
    <t xml:space="preserve">1. Sanciones e inhabilidades, procesos disciplinarios relacionados a la pérdida de elementos de la entidad.
2. Dificultad o retraso del cumpliemiento de objetivos por falta de pérdida de elementos.
</t>
  </si>
  <si>
    <t>1. Sanciones diciplinarias, pecunarias y penales.</t>
  </si>
  <si>
    <t>1. Sanciones e inhabilidades.                                                      2. Investigaciones disciplinarias, fiscales y penales.</t>
  </si>
  <si>
    <t>1. Investigaciones disiciplinarias, administrativas,  fiscales y penales
2. Sanciones disciplinarias Administrativas,fiscales y penales.                                  
3. Deficiencias en el desempeño laboral y entrega de resultados para el cumplimiento de metas institucionales.
4. Mal clima Laboral</t>
  </si>
  <si>
    <t>1. Perdida de información  
2. Detrimento patrimonial</t>
  </si>
  <si>
    <t>1. Información desactualizada 
2. Demora en la entrega de información</t>
  </si>
  <si>
    <t>1. Perdida de información institucional.
2. Costos para la entidad.</t>
  </si>
  <si>
    <t>1. Afectación del patrimionio público a favor de un particular                                                                                                              2. Incumplimiento con las obligaciones contractuales pactadas                                               3. Incumplimiento de los principios y procedimeintos que regulan la gestión contractual.</t>
  </si>
  <si>
    <t xml:space="preserve">
1. Toma de decisiones sin fundamento legal.
2. Riesgos de eventuales reclamaciones para la Entidad. 
3. Falta de objetividad en la asesoría.</t>
  </si>
  <si>
    <t xml:space="preserve">1. Investigaciones disciplinarias, fiscales y penales.
2. Sanciones fiscales y disciplinarias. 
3. Detrimento Patrimonial ante eventuales condenas adversas para la Entidad   </t>
  </si>
  <si>
    <t>1. Perdida de documentación necesaria para ejercer la debida representación de la E.P.S  en materia probatoria. 
2. Falta de continuidad del apoderado judicial</t>
  </si>
  <si>
    <t>1. Investigaciónes Disciplinarias, .
2. Sanciones. Y compulsa de copias a autoridades competentes.</t>
  </si>
  <si>
    <t>1. No se genere un fallo revestido en el principio de la transparencia                                      
2. Detrimento patrimonial para la entidad</t>
  </si>
  <si>
    <t>1. Afectaciòn y desviaciòn en la investigaciòn con relaciòn a los asuntos disciplinarios                                                             2. Afectaciòn al principio de transparencia                                                  3. Sanciones (Inhabilidades - Multas)</t>
  </si>
  <si>
    <t>1. Toma de decisiones erroneas
2. Perdida de credibilidad</t>
  </si>
  <si>
    <t>1. Metodología de reporte de informes
2. Concepto de viabilidad de los informes emitido por el oficial de cumplimiento.</t>
  </si>
  <si>
    <t>1. Metodología de formulación de riesgos.
2. Diseñar, actualizar e implementar y aplicar los Procesos del manual SARLAFT.</t>
  </si>
  <si>
    <t xml:space="preserve">1. Evaluación del SISIG
2. Informe de autoevaluación, gestión y desempeño por proceso. 
3. Listas de asistencia de socialización del Informe de autoevaluación, gestión y desempeño del procesode Gestión Integral </t>
  </si>
  <si>
    <t xml:space="preserve">1. Informes mensuales de desempeño                              
2. Listado de Publicaciones mensuales                                       
3. Lista de asistencia
4. Matriz de evaluación de monitoreo                                                     * 5. Actas de reunión
6. Acta de confidencialidad
7. Protocolo de comunicación externa       </t>
  </si>
  <si>
    <t>1. Actas de confidencialidad                                                                                                                                           2. Socializar y sensibilizar acerca de las funciones de la Oficina Asesora de Comunicaciones</t>
  </si>
  <si>
    <t xml:space="preserve">1. Bases de micro datos manejados únicamente por personal autorizado. </t>
  </si>
  <si>
    <t xml:space="preserve">1. Se establecerá cuando se cree el instrumento </t>
  </si>
  <si>
    <t>1. Estandarización de procedimientos
2. Controlar las convocatorias de grupo poblacionales de acuerdo a los compromisos de la entidad.</t>
  </si>
  <si>
    <t>1. Designar un responsable de atención al ciudadano que se encargue de llevar el control de los tiempos de respuesta y de verificar que la misma sea pertinente a lo solicitado</t>
  </si>
  <si>
    <t>1. Información de calidad y oportuna</t>
  </si>
  <si>
    <t>1. Diseño, actualización e implementación de los procesos de planeación de participación ciudadana</t>
  </si>
  <si>
    <t>1. Capacitación en prevensión al personal que integra la dirección
2. Conocimiento de manueles y normas contractuales .
3. Auditorías y seguimientos.</t>
  </si>
  <si>
    <t>1. Capacitación en prevensión al personal
2. Conocimiento de las normas de gestión documental 
3. Auditorías y seguimientos.</t>
  </si>
  <si>
    <t>1. Plan de Contratación 
2. Actas de comité de contratación
3. Lineamientos Juridicos</t>
  </si>
  <si>
    <t>1. Plan de Contratación                                
2. Actas de comité de contratación
3. Lineamientos Juridicos</t>
  </si>
  <si>
    <t>1. Procesos y procedimientos de contratacion establecidos por la enti
2. Existe revision por parte del area de las oficinas del area juridica y de planeacion
3. Establecido comité de contrAtacion para valores superiores de la  cuantia minima
4. revision de estudio de mercado por prte de laoficina asesora juridica
5. Requerimiento de esxperiencia e idionidad para el asociado</t>
  </si>
  <si>
    <t xml:space="preserve">1. Verificar la correcta depuración de las bases de datos remitidas </t>
  </si>
  <si>
    <t>1. Funcionarios capacitados.
2. Verificación de perfiles de beneficiarios.
3. Seguimiento a inversiones y desarrollo de empresas.</t>
  </si>
  <si>
    <t>1. Procesos y procedimientos de contratacion establecidos por la entidad.
2.  Revision por parte de las oficinas del area juridica y de planeacion. Mesas de trabajo conjuntas con el área técnica. 
3. Establecido comité de contrtacion para valores superiores de la  cuantia minima
4. revision de estudio de mercado por prte de laoficina asesora juridica
5. Requerimiento de esxperiencia e idionidad para el asociado</t>
  </si>
  <si>
    <t xml:space="preserve">1. Tablas de Retención Documental
2. Procesos o procedimientos documentados para la gestión documental.
3. Inventarios Documentales en archivos de gestión y central.
4. Inventarios de activos de información.
5. Tablas control de acceso a la información y documentación.
6. Sistema de Información (ALFRESCO)
</t>
  </si>
  <si>
    <t xml:space="preserve">1. Seguimiento y verificación al archivo fisico de comprobantes de movimientos
2. Verificación de inventario en sistema Vs inventario fisico       
3. Seguimiento a los movimientos en el Sistema de información para la administración de inventarios. (SAI )
4. Implementar estrategias de control en conjunto con la empresa de seguridad
</t>
  </si>
  <si>
    <t>1. SISCO                              
2. Pagina del FOSYGA                          
3. RUAF - Registro Unico de Afiliados.                       
4. Recepción solamente de documentos originales, no fotocopias (excepto RUT, RIT, Acta de Inicio)s</t>
  </si>
  <si>
    <t>1. SISCO
2. Normas presupuestales</t>
  </si>
  <si>
    <t xml:space="preserve">1. Planta de Pesonal,  Manual de Funciones  y  Base de Datos de funcionarios y contratistas de la entidad permanentemente actualizada  acorde con las necesiddes  institucionales; reporte de vacantes, retiros e ingresos al Departamento Adminsitrativo del  Servicio Civil - DASCD - , Sistema de  Información  y Gestión del Empleo Público  - SIGET, - Comisión Nacional Nacional de  Servicio Civil -   CNSC    </t>
  </si>
  <si>
    <t>1. Politica de Seguridad</t>
  </si>
  <si>
    <t>1. Mantenimiento preventivo</t>
  </si>
  <si>
    <t xml:space="preserve">1. Realización de mantenimeinto preventivo y correctivo
</t>
  </si>
  <si>
    <t xml:space="preserve">1. Estudios Previos                 
2. Pliegos de Condiciones
3.Manual de contratación
4. Lista de chequeo del cumplimiento del normograma de contratación estatal.     </t>
  </si>
  <si>
    <t xml:space="preserve">1. Capacitación. 
2. Controles.
3. Mesas de trabajo. 
4.Herramientas tecnológicas </t>
  </si>
  <si>
    <t>1. Sistema de Información de Procesos Judiciales - SIPROJ. 
2. Aplicativo de la Rama Judicial.
3. Consulta de procesos de la Rama Judicial. * Informe previo de la formulación de pretensiones.
4. Sistemas de información del área</t>
  </si>
  <si>
    <t xml:space="preserve">1. Sistema Alfresco. 
2. Control de prestamo de expedientes de contratos. 
3. Continuidad del apoderado  </t>
  </si>
  <si>
    <t>1. Plan Anual de Auditorías
2. Normatividad vigente
3. Matrices de Riesgos por Procesos
4. Planes de Mejoramiento (Institucional, con la Contraloría de Bogotá, con Archivo General de la  Nación, Con E.P.S  Distrital de Ambiente)
5. Planeación específica de cada una de las Auditorias a realizar</t>
  </si>
  <si>
    <t>1. Base de datos (cuadros en relación a las etapas del proceso disciplinario para evitar el vencimiento de los terminos)                                                     2. Cuaderno de copias</t>
  </si>
  <si>
    <t>1. Recomendaciones de confidencialidad entre las personas que integran el equipo disciplinario            
 2. Base de datos de los procesos en curso</t>
  </si>
  <si>
    <t>1. Revisión y seguimiento a los informes de los procesos desarrollada por parte del lider del proceso</t>
  </si>
  <si>
    <t>R99</t>
  </si>
  <si>
    <t>R100</t>
  </si>
  <si>
    <t>R101</t>
  </si>
  <si>
    <t>R102</t>
  </si>
  <si>
    <t>R103</t>
  </si>
  <si>
    <t>R104</t>
  </si>
  <si>
    <t>R105</t>
  </si>
  <si>
    <t>R106</t>
  </si>
  <si>
    <t>R107</t>
  </si>
  <si>
    <t>R108</t>
  </si>
  <si>
    <t>R109</t>
  </si>
  <si>
    <t>R110</t>
  </si>
  <si>
    <t>R111</t>
  </si>
  <si>
    <t>R112</t>
  </si>
  <si>
    <t>R113</t>
  </si>
  <si>
    <t>R114</t>
  </si>
  <si>
    <t>R115</t>
  </si>
  <si>
    <t>R116</t>
  </si>
  <si>
    <t>R117</t>
  </si>
  <si>
    <t>R118</t>
  </si>
  <si>
    <t>R119</t>
  </si>
  <si>
    <t>R120</t>
  </si>
  <si>
    <t>R121</t>
  </si>
  <si>
    <t>R122</t>
  </si>
  <si>
    <t>R123</t>
  </si>
  <si>
    <t>R124</t>
  </si>
  <si>
    <t>R125</t>
  </si>
  <si>
    <t>R126</t>
  </si>
  <si>
    <t>R127</t>
  </si>
  <si>
    <t>R128</t>
  </si>
  <si>
    <t>R129</t>
  </si>
  <si>
    <t>R130</t>
  </si>
  <si>
    <t>R131</t>
  </si>
  <si>
    <t>R132</t>
  </si>
  <si>
    <t>Subgerente Financiero</t>
  </si>
  <si>
    <t>Subgerente de Salud</t>
  </si>
  <si>
    <t>Subgerente de Desarrollo Organizacional</t>
  </si>
  <si>
    <t>* Reportar informes semestrales del estado de los procesos a la Dirección de Prevención del daño antijuridido de la Secretaria Jurídica. *Reporte de actualización del sistema SIPROJ. *Seguimiento y control de sistemas creados para seguimiento</t>
  </si>
  <si>
    <t>1. Capacitar al personal encargado en las herramientas de reporte.
2. Verificar tecnicamente los reportes de información.</t>
  </si>
  <si>
    <t>1. Capacitar al personal periódicamente en el Sistema de Administración del Riesgo LA/FT</t>
  </si>
  <si>
    <t>1. Realizar la evaluación del SISIG semestral
2. Realizar el Informe de autoevaluación, gestión y desempeño por proceso semestralmente.
3. Realizar socializaciones</t>
  </si>
  <si>
    <t xml:space="preserve">1. Realizar Comités de comunicaciones mensualmente                            
2. Verificación y control de la información                       
3. Socialización y sensibilización de protocolo de comunicaciones  </t>
  </si>
  <si>
    <t xml:space="preserve">1. Realizar sensibilizaciones con los funcionarios y los contratistas de la entidad en  relación a las funciones de comunicaciones                                              
2. Mesas de trabajo de confidencialidad de la información                                                                        3. Realizar reuniones junto con la Alcaldia Mayor con relacion a los lineamientos de la divulgacion de la información  </t>
  </si>
  <si>
    <t>1. Anonimizar las bases de microdatos de manera que no se permita identicar los individuos o empresas contenidas en las bases de datos.
2. Compartir la información con agentes externos mediante la sucripción de actas de entrega, la cual debe ser suscrita por los responsables del manejo de la información. 
3. Permitir el acceso a las bases de microdatos solamente a los profesionales designados  para realizar el procesamiento de las bases estadísticas, mediante la creación de perfiles de acceso (lectura, cambios limitados, control total, etc.)</t>
  </si>
  <si>
    <t>1. Crear un instrumento de seguimiento y verificación de información que se publica en el observatorio de desarrollo economico.</t>
  </si>
  <si>
    <t xml:space="preserve">1. Diseñar los procedimientos
2. Revisión de las convocatorias poblaciones </t>
  </si>
  <si>
    <t>1. Realizar un manejo confidencial de la información que reposa en la dirección de gestión corporativa del proceso de atención al ciudadano
2. Llevar un cuadro de control en el que se evidencie fecha de ingreso, tiempo de respuesta y fecha de envío al ciudadano y de descarga en las plataformas</t>
  </si>
  <si>
    <t>1. Realización de rendición de cuentas 
2. Realizar espacios de dialogos con la ciudadania.</t>
  </si>
  <si>
    <t>1. Diseñar, actualizar e implementar los procesos de participación ciudadana</t>
  </si>
  <si>
    <t xml:space="preserve">1. Actualización y socialización  del procedimientos de Gestión Documental
2. Publicación permanente de documentos contractuales vigentes en las plataformas pertinentes, (Alfresco)
3. Verificación y seguimiento a control  de documentos de Gestión contractual.
4. Seguimiento permanente a los procedimientos de las areas conforme al SIG y la norma.
</t>
  </si>
  <si>
    <t xml:space="preserve">1. Desconocimiento de la normatividad y manuales referentes a la contratación pública.
2. Desconocimiento de los principios administrativos que enmarcan la contratación pública
3. Negligencia al control y seguimiento por parte del superior jerárquico.
CE: 4. Aceptación de propuestas fructuosas a beneficio del funcionario o contratista, a cambio de favorecimientos en las etapas contractuales.                                                                                                                                                                               5. Presión coercitiva por parte de terceros a funcionarios o contratistas para favorecimiento en etapas contractuales.  </t>
  </si>
  <si>
    <t>1. Actualización y socialización  del procedimientos de Gestión Documental                                          
2. Publicación de la información digitalizada en Plataformas o servicios de cloud, para mantener la memoria documental activa. 
3. Seguimiento a los documentos con base a la norma de gestión documental.                                                                                                                                                                                      4. Seguimiento al archivo fisico de los documentos en atencion a los protocolos de gestion documental.</t>
  </si>
  <si>
    <t xml:space="preserve">1. Procurar que exista pluralidad de cotizantes y oferentes en los diferentes procesos de contratacion                                                                                                                                                                                                        
2. Realizar un buen estudio de mercado a las diferentes empresas postuladas 
</t>
  </si>
  <si>
    <t xml:space="preserve">1. Procurar que exista pluralidad de cotizantes y oferentes en los diferentes procesos de contratacion                                                                                                                                                                                                        
2. Realizar un buen estudio de mercado a las diferentes empresas postuladas </t>
  </si>
  <si>
    <t>1. Dar continuidad a los  procesos y procedimientos  de control contractual establecidos  por la entidad</t>
  </si>
  <si>
    <t xml:space="preserve">1. Depuración de las bases de datos de acuerdo con el requerimiento de la  empresa solicitante                                                                   </t>
  </si>
  <si>
    <t>1. Comités de Control de Seguimiento a los convenios.
2. Informes mensales de ejecución de los convenios de financiamiento por parte de los asociados.</t>
  </si>
  <si>
    <t xml:space="preserve"> 1. Construcción técnica de los estudios de mercado en articulación con las Oficinas Asesoras de Planeación y Jurídica
2. Seguir los procesos de control y seguimiento establecidos por la entidad. </t>
  </si>
  <si>
    <t>1. Ajustar las tablas de rentención documental con base en los concpetos emitidos por el archivo de Bogotá
2. Levantar los inventarios de los expedientes tanto en archivos de gestión como en central utilizando el formato unico de inventario
3. Contratar o vincular al personal con formación en archivistica para los archivos de gestión y central</t>
  </si>
  <si>
    <t>1. Mantener archivo fisico de movimientos actulalizado.
2. Actualización de la información de inventarios en el (SAI) una vez realizada la toma fisica.
3. Diseñar un protocolo de seguridad para monitoreo de elementos de la entidad.
4. Actualizar procedimientos para la entrega y recepción de elementos.</t>
  </si>
  <si>
    <t>1. Ante la duda o falta de claridad en alguno de los soportes de pago al Sistema General de Seguridad Social. se realiza la consulta de los respectivos pagos  en  los sistemas de información  FOSYGA o RUAF. se solicitan documentos en original no fotocopias (excepto RUT, RIT, Acta de Inicio)</t>
  </si>
  <si>
    <t>1. Registro de CDP en SISCO asociado al proceso de contratación correspondiente</t>
  </si>
  <si>
    <t>1. Implementar un proceso de selección adecuado 
(Aplicación de Pruebas Psicotecnicas y entrevista sin multiples interpretaciones.)                                                                                        2. Dar cumplimiento a los requerimientos de la planta de personal y manual de funciones</t>
  </si>
  <si>
    <t xml:space="preserve">1. Divulgar la politica de seguridad e informatica
2. Revisar y analizar las restricciones de los equipos
 </t>
  </si>
  <si>
    <t xml:space="preserve">1. Comunicar la actualización y compra de tecnologia </t>
  </si>
  <si>
    <t>1. Diseñar y ejecutar un plan de mantenimiento correctivo y preventivo a los equipos de la entidad.</t>
  </si>
  <si>
    <t xml:space="preserve">1. Realizar revisiones jurídicas de los estudios previos con el fin de fijar las necesidades reales de contratación de la Entidad.  *Elaborar los pliegos de condiciones con fundamento en la normatividad vigente.                                                                                                                                      
2. Verificar el cumplimiento de la etapa precontractual para dar un adecuado y transparente proceso de contratación.
3. Realizar la verificacion permanente a los cronogramas, para dar su cumplimiento.                                                    
4. Verificar idóneamente los documentos de la propuesta.                                                                                                                      
5. Evaluar las propuestas con objetividad. </t>
  </si>
  <si>
    <t>1. Realizar mesas de trabajo internas previas a la emisión del concepto jurídico solicitado,  soportado en la experticia, seguimiento por parte del Jefe del áre y revisión permanente de la normatividad y jurisprudencia reportada por sistemas virtuales de actualización jurídica.
2. Participación de capacitaciones, talleres o reuniones similares  realizadas por la SAVIASALUD E.P.S -  S.A.S. o por otras Entidades.</t>
  </si>
  <si>
    <t xml:space="preserve">1. Diligenciar el cuadro de prestamo de expedientes de contratos, solo cuando lo requiera necesario el funcionario, con autorización  de la Jefe de OAJ. *Uso del sistema de Alfresco </t>
  </si>
  <si>
    <t>1. Adecuada planeación de las Auditorías.
2. Conocimiento adecuado de la normatividad vigente de los temas propios de la Oficina de Control Interno.</t>
  </si>
  <si>
    <r>
      <t>1. Establecer el acceso restringido al lugar donde se encuentra  la custodia de los expedientes de asuntos disiciplinarios al</t>
    </r>
    <r>
      <rPr>
        <u/>
        <sz val="8"/>
        <rFont val="Arial"/>
        <family val="2"/>
      </rPr>
      <t xml:space="preserve"> </t>
    </r>
    <r>
      <rPr>
        <sz val="10"/>
        <rFont val="Arial"/>
        <family val="2"/>
      </rPr>
      <t>personal ajeno al grupo de asuntos disiciplinarios.                                                                
2. Realizar informes periodicos para el seguimiento de las investigaciones disciplinarias</t>
    </r>
  </si>
  <si>
    <t>1. Establecer clave en el computador de acceso                                                                                         2. Custodiar los expedientes de asuntos disiciplinarios  con llave de seguridad</t>
  </si>
  <si>
    <t xml:space="preserve">1. Revisar y validar  los informes de cada uno de los procesos desarrollados </t>
  </si>
  <si>
    <t>Durante el año 2019</t>
  </si>
  <si>
    <t>Permanente, de acuerdo a elaboración de estudios previos</t>
  </si>
  <si>
    <t xml:space="preserve">Semestral </t>
  </si>
  <si>
    <t>Permanente</t>
  </si>
  <si>
    <t>Anual</t>
  </si>
  <si>
    <t xml:space="preserve">Bajo </t>
  </si>
  <si>
    <t>Total</t>
  </si>
  <si>
    <t xml:space="preserve">Riesgo Neto </t>
  </si>
  <si>
    <t>R98, R101, R102, R103, R107, R108, R109, R110</t>
  </si>
  <si>
    <t>R120, R122</t>
  </si>
  <si>
    <t>R106, R123, R124</t>
  </si>
  <si>
    <t>R99, R111, R112, R115, R117, R126</t>
  </si>
  <si>
    <t>R113, R114, R116, R125, R127, R128</t>
  </si>
  <si>
    <t>R121, R129</t>
  </si>
  <si>
    <t>R100, R119, R130, R131, R132</t>
  </si>
  <si>
    <t>Calidad del Control/Riesgo Inherente</t>
  </si>
  <si>
    <t>Riesgo Neto (Mapa de calor) SARLAFT</t>
  </si>
  <si>
    <t xml:space="preserve"> </t>
  </si>
  <si>
    <t>Riesgo Neto (Mapa de calor) SAR</t>
  </si>
  <si>
    <t>Etiquetas de fila</t>
  </si>
  <si>
    <t>Total general</t>
  </si>
  <si>
    <t>Cuenta de Nombre del Riesgo</t>
  </si>
  <si>
    <t>Procesos/Actividades significativas</t>
  </si>
  <si>
    <t>N° Riesgos</t>
  </si>
  <si>
    <t>% Part</t>
  </si>
  <si>
    <t>1. PD - RS - 13 Procedimiento de Auditoria para prestadores de servicios farmaceuticos 
2. Seguimiento de indicadores FENIX
3. Supervisón de contratos (FO - GJ - 09 Formato de informe mensual de supervision)
4. PD - RS- 10 Procedimiento para las PQRD de productos farmaceuticos.
5. FO- RS- 37 Matriz de seguimiento de indicadores de servicios farmaceuticos Ambulatorios</t>
  </si>
  <si>
    <t>(en blanco)</t>
  </si>
  <si>
    <t>Cuenta de Categoria del Riesgo</t>
  </si>
  <si>
    <t>Cuenta de Riesgo Neto</t>
  </si>
  <si>
    <t>Calificación final Riesgo Neto</t>
  </si>
  <si>
    <t>%  Part</t>
  </si>
  <si>
    <t>Etiquetas de columna</t>
  </si>
  <si>
    <t>Cuenta de Seguimiento (Materialización del riesgo)</t>
  </si>
  <si>
    <t>1. Identificar las Señales de Alertas de acuerdo al  contexto ya sea con el sector salud, contrapartes, clientes y empleados.
2. Reporte de Operaciones Intentadas y Sospechosas (ROS)
3. Elaboración del Reporte de Operaciones Sospechosas / ROS</t>
  </si>
  <si>
    <t xml:space="preserve">Tardia entrega de la información por parte de los procesos (indicadores estrategicos, componentes de gestión sin su debido seguimiento).
</t>
  </si>
  <si>
    <t>1. Cronograma de actividades
2. Ruta 19 
3. Balanced scrore Card: Indicadores estrategicos y indicadores componentes de gestión</t>
  </si>
  <si>
    <t>1. MA-PN-01 Manual de planeación
2. Revisión bibliografica para dar lineamientos técnicos y metodologicos</t>
  </si>
  <si>
    <t>Entrega erronea, incompleta o confusa de la información por parte de las dependencias para dar respuesta a requeriemientos.(Ejemplo requerimientos Sentencia T760)</t>
  </si>
  <si>
    <t>Calidad de la información en la respuesta de requerimientos a entes de control</t>
  </si>
  <si>
    <t>Planes de mejora
Acompañamiento tecnico respecto s la información y las evidencias a entregar por parte de las dependencias.</t>
  </si>
  <si>
    <t>Reuniones de socialización 
Orientación a los procesos referente a los soportes requeridos por los entes de inspección, vigilancia y control.</t>
  </si>
  <si>
    <t>Seguimiento de los riesgos</t>
  </si>
  <si>
    <t>N</t>
  </si>
  <si>
    <t>No se ha materializado el riesgo</t>
  </si>
  <si>
    <t xml:space="preserve">Se materializó el riesgo </t>
  </si>
  <si>
    <t>Total riesgos auditados</t>
  </si>
  <si>
    <t xml:space="preserve">1. tramites internos (Tipo de contrato parametrizado - firmado), 
2. Conocimientos y actualización,  habilidades competencias-ejecucion y confiabilidad de procesos.
3. Alta carga laboral 
4.Inestabilidad en la planta de cargos - 
5. alta rotacion de personal: (curva de aprendizaje con aumento en la posibilidad de errores en la gestión de auditoría). </t>
  </si>
  <si>
    <t>Gestión de auditoría inexacta, incompleta, ineficaz</t>
  </si>
  <si>
    <t>1. Tablero de suficiencia de red - seguimiento a la red
2. Indicadores de seguimiento a la red
3.OD-RS-10 Propuesta de conformación y organización de las redes prestadores (Analisis de suficiencia de red)
4. Seguimiento a la red a traves de auditoria integral y concurrente y atraves de la supervisión de los contratos
5. Relacionamiento permanente y mantenimiento de los contratos (Revision de procedimientos, servicios y tarifas de los contratos) .</t>
  </si>
  <si>
    <r>
      <t xml:space="preserve">1. Monitoreo y seguimiento a iindicadores de POA,
2. Control directo por los lÍderes del proceso.
3. Análisis en grupos primarios en los equipos
</t>
    </r>
    <r>
      <rPr>
        <b/>
        <sz val="10"/>
        <color theme="1"/>
        <rFont val="Arial"/>
        <family val="2"/>
      </rPr>
      <t>Centro Regulador:</t>
    </r>
    <r>
      <rPr>
        <sz val="10"/>
        <color theme="1"/>
        <rFont val="Arial"/>
        <family val="2"/>
      </rPr>
      <t xml:space="preserve"> 4. Matriz entrega de turnos a cada asesor
5. Seguimiento periódico a los asesores - semanal: productividad - calidad - control
6. Instructivo inducción nuevos asesores del centro regulador
I7. Instructivo del proyecto integración de Redes integrales
8. Instructivo enrutador
9. Manual del usuario de integra para el proyecto del RIIPS
10. Se apega a las condiciones de contratación - guion de direccionamiento
11. Manuales de autorizaciones, referencia y contra referencia o-RS 12. Algoritmos de regulación
13. Apego a la metodología para el seguimiento de la ruta crítica del PAMEC y 
14. Medición tiempos de respuesta de buzón de correos centro regulador
15. Seguimiento y monitoreo a los indicadores del POA - control directo a los indicadores del proceso</t>
    </r>
  </si>
  <si>
    <t>1.MA- GJ-02 Manual de supervisión e interventoria (Jurdica)
2. Estatuto de contratación. politicas de compra y procedimiento de contratación con prestadores
3. Formato de servicios, medicamentos e insumos
4. Utilización de códigos CUPS y CUM para la compra de servicios y medicamentos
5.. Guion de direccionamiento (priorización de prestadores según servicios, oportunidad y tarifa)
6. PD-RS-19 Procedimiento de verificación de CUM contratados
7. FO - GJ - 09 Formato de informe mensual de supervision: (Se presentan informes de manera mensual por parte de los supervisores de contratos de medicamentos) AUDIFARMA- UNIDOSIS- COHAN)
8. Reuniones de interventoria al contrato con los proveedores. Actas de las reuniones.
9. Auditorias a la red de prestadores (Medicamentos)</t>
  </si>
  <si>
    <t>Inoportunidad en la respuesta en la solicitud de tecnologias NO PBS</t>
  </si>
  <si>
    <t>Falta de Calidad del dato, integralidad y trazabilida de la información</t>
  </si>
  <si>
    <t xml:space="preserve">1. Recurso humano insuficiente
2. Fallas frecuentes en los sistemas de información e internet
3. Demoras en los procesos de selección de recurso humano para el proceso
4. No reemplazo de las vacantes que se han presentado durante el año 2018
5. Falta de adherencia a los procesos
</t>
  </si>
  <si>
    <t>1. Los desarrollos de los aplicativos son básicos.
2. Sistemas de informacion insuficientes para la satisfaccion de las necesidades operativas del proceso de la organización
3. Error humano en el desarrollo y ejecucion del proceso
4. Inadecuada planeacion del proceso</t>
  </si>
  <si>
    <t>1. Inoportunidad en el tratamiento terapeutico
2. Cancelación del procedimiento
3. Insatisfaccion del usuarios
4. Afectacion del estado de salud del paciente y Muerte
5. Reprocesos
6. Procesos legales: tutelas, desacatos
7. Multas y sanciones 
8. Perdida de usuarios
9. Afectación de la imagen institucional</t>
  </si>
  <si>
    <t>1. Sanciones penales, disciplinarias y fiscales.
2. Amonestación
3. Perdida económica y de
4. imagen institucional,
5. Reprocesos</t>
  </si>
  <si>
    <t>1. Recurso humano insuficiente
2. Fallas frecuentes en los sistemas de información e internet
3. Demoras en los procesos de selección de recurso humano para el proceso
4. No reemplazo de las vacantes que se han presentado durante el año 2018
5. Falta de adherencia a los procesos</t>
  </si>
  <si>
    <t>1. PD- RS- 05 Procedimiento de gestion de tecnologias con cargo a la UPC - CTC
2. PD- RS -20 Procedimiento de gestion de tecnologias no PBS con preinscripcion MIPRES
3. Indicador de oportunidad CTC - Resolucion 5395 de 2013</t>
  </si>
  <si>
    <t>1. Definicion de control de cambios dentro de la justificacion del CTC en el sistema INTEGRA.
2. Validación de los datos antes del reporte de servicios negados y aprobados al Ministerio y Ente territorial
3. Seguimiento de los datos reportados vs los existentes en el sistema INTEGRA</t>
  </si>
  <si>
    <t>1. Implentación, monitorización y seguimiento de los indicadores de oportunidad por ambito para MIPRES, a traves del sistema de información SOMOS +
2. Estrategias de choque para garantizar la oportunidad del proceso.</t>
  </si>
  <si>
    <t>1. Sensibilización y retroalimentación del equipo para mejoras en el proceso
Reasignación de actividades para optimizar el proceso
Estrategias de choque (Omisión de revision de no tramites a los evaluadores reasignación de moleculas, se omite el envio de los casos derivados de la revisión de negados para bajar la carga operativa del personal).</t>
  </si>
  <si>
    <t>1. Implementar de carpetas compartidas alojadas en el servidor protegidas por el back - up institucional (Seguridad de la información)
2. La nueva implementación del sistema de información SOMOS +
3. Solicitar una retroalimentación al area de TI en cuanto a medidas preventivas para garantizar la calidad del dato</t>
  </si>
  <si>
    <t>Analista de Información</t>
  </si>
  <si>
    <t xml:space="preserve">
Solicitud de acompañamiento al area de TI para asesoria tecnica en cuanto al problema identificado.
</t>
  </si>
  <si>
    <t>* Desabastecimiento de principios activos
* Mala planeacion del invetario
* Inadecuado planeacion de las compras por el operador logistico 
* Inadecuado manejo del inventario por parte del operados logistico
* Situaciones del orden publico que afectan el transporte de los productos farmaceuticos en el territorio nacional</t>
  </si>
  <si>
    <t>Constante (Por la dinamica del proceso)</t>
  </si>
  <si>
    <t xml:space="preserve">Reuniones mensuales de interventoria al contrato con COHAN (Seguimiento y retroalimentacion en caso de incumplimientos
Planes de mejoramiento, evidencias 
</t>
  </si>
  <si>
    <t>*Requiere  fortalecimiento de los conocimientos de los colaboradores que realiza la supervision de los contratos
* Mayor capacitación en cuanto al seguimiento e intervencion de los contratos</t>
  </si>
  <si>
    <t>No hay fecha estimada</t>
  </si>
  <si>
    <t>1. Validar las clausulas contractuales y garantizar su cumplimiento. (Supervisores de medicamentos).
2. Reuniones de contingencia entre la EPS y el prestador.
3. Contratación del lider seguimiento a la red (Acceso)</t>
  </si>
  <si>
    <t xml:space="preserve">Desde el proceso de medicamentos si:
Falta de mantenimiento permanente a la tabla maestra.
Errores en la base de datos del INVIMA
</t>
  </si>
  <si>
    <t xml:space="preserve">Se realiza una solicitud oficial con los errores evidenciados en la parametrización  a la coordinación y analista de parametrizacion para el ajuste oportuno. Se verifica si es un error o no y se retroalimenta a los gestores
</t>
  </si>
  <si>
    <t>Falta de articulación de los programas
Falta de recurso humano para la implementación
La IPS no tiene capacidad instalada para dar cobertura a toda la población en todos los programas</t>
  </si>
  <si>
    <t xml:space="preserve">Analisis de las fallas y retroalimentación retrospectiva a nivel institucional y con la red de prestadores. </t>
  </si>
  <si>
    <t>NOTA: Propuesta de documentar el Procedimiento de dadas de baja: se envia solicitud el 28/02/2019 de espacio con el Comité de sostenibilidad financiera por el tema de concentradores y se definiran si se debe documentar o no.</t>
  </si>
  <si>
    <t>1. Seguimiento de indicadores gruesos que vigilar la operación del proceso (% atención  total de llamadas,  % Porcentaje de llamadas atendidas en 30 segundos, nivel de servicio, entre otros)
2. Analisis, seguimiento y la toma de decisiones.</t>
  </si>
  <si>
    <t xml:space="preserve">Centro regulador: 
1. La decesion de los colaboradores (No contestar, licencias de maternidad, abusos en la solicitud de ´permisos, operación incompleta en el proceso 4 personas menos)
</t>
  </si>
  <si>
    <r>
      <t xml:space="preserve">
Planes de mejoramiento hasta 
Inactivación del contrato del prestador.
Desde contrataciön: Suspende la prestación de los servicios.
</t>
    </r>
    <r>
      <rPr>
        <b/>
        <sz val="10"/>
        <color theme="1"/>
        <rFont val="Arial"/>
        <family val="2"/>
      </rPr>
      <t xml:space="preserve">Accion de mejora: </t>
    </r>
    <r>
      <rPr>
        <sz val="10"/>
        <color theme="1"/>
        <rFont val="Arial"/>
        <family val="2"/>
      </rPr>
      <t xml:space="preserve">Si no corrije el problema se da a las suspensión contractual </t>
    </r>
  </si>
  <si>
    <t>Incumplimiento de los criterios de verificación durante la auditoria  (Red de prestadores) - Auditoria de calidad</t>
  </si>
  <si>
    <t>1. Seguimiento y supervision a la red
2. Entregas de informe al proceso de contratación para verificar la continuidad del prestador a la red</t>
  </si>
  <si>
    <t>Incumplimiento de la red prestadora de los requisitos minimos de verificación</t>
  </si>
  <si>
    <t>Ocasionalmente</t>
  </si>
  <si>
    <t>1. Notifica al proceso de contratación para que evalue la necesidad de suspender servicios
2. Accion de mejora: Solicitar a la red prestadora el plan de mejora para dar cumplimiento al requerimiento.</t>
  </si>
  <si>
    <t>R47, R48</t>
  </si>
  <si>
    <t>R9, R24, R49</t>
  </si>
  <si>
    <t>R18, R65</t>
  </si>
  <si>
    <t>R22, R41, R66</t>
  </si>
  <si>
    <t>R56, R58, R68</t>
  </si>
  <si>
    <t>R5, R17, R19, R44, R76</t>
  </si>
  <si>
    <t>R20, R23, R51, R54, R59, R62, R63, R64, R67, R79</t>
  </si>
  <si>
    <t>R4, R16, R21, R26, R38, R39, R40, R43, R57, R69, R78, R80</t>
  </si>
  <si>
    <t>R35, R81</t>
  </si>
  <si>
    <t>R52, R82</t>
  </si>
  <si>
    <t>R6, R27, R34, R36, R37, R83</t>
  </si>
  <si>
    <t>R1, R7, R12, R14, R15, R25, R30, R42, R45, R46, R53, R60, R75, R84</t>
  </si>
  <si>
    <t>R3, R10, R11, R28, R29, R32, R50, R70, R74, R77, R85</t>
  </si>
  <si>
    <t>R2, R8, R13, R31, R33, R55, R61, R71, R72, R73, R86</t>
  </si>
  <si>
    <t>Riesgos auditados y con el respectivo seguimiento</t>
  </si>
  <si>
    <t>Total de los riesgos</t>
  </si>
  <si>
    <t>Numero de riesgos</t>
  </si>
  <si>
    <t>Descripción de la actividad</t>
  </si>
  <si>
    <t xml:space="preserve">% Cumplimiento auditorias </t>
  </si>
  <si>
    <t>Se ha materializado el riesgo</t>
  </si>
  <si>
    <t>Total riesgos</t>
  </si>
  <si>
    <t xml:space="preserve">Inadecuado seguimiento en la supervisión de contratos </t>
  </si>
  <si>
    <t xml:space="preserve">Calidad de la información y del dato respecto a la información solicitada a las dependencias no es la más idonea y se dificulta la elaboración de observaciones y/o hallazgos, 
</t>
  </si>
  <si>
    <t>*Realizar validaciones manuales
* Contrastar información del sistema contra información fisica
* Exponer y explicar en repetidas ocasiones el requeri miento y el proposito para el cual se formula el requerimiento.</t>
  </si>
  <si>
    <t>Requiere mejora</t>
  </si>
  <si>
    <t>1. Procedimiento establecido de acuerdo al reglamento interno de trabajo
2. Marcación de correos para procesos disciplinarios 
3. Acompañamiento de abogado laboral por prestacion de servicios: Anaisis, dilenecia de descargos, sanciones mediante validación de las pruebas</t>
  </si>
  <si>
    <t>Debil</t>
  </si>
  <si>
    <t>Vinculación de personal con antecedentes judiciales, con inhabilidades e incompatibilidades vigentes.</t>
  </si>
  <si>
    <t>1. MA-GH-04 Manual de selección y contratación de personal
2. Validación ante procuraduría, contraloría y policía (Certificados antecedentes juduciales)
3. Acompañamiento de abogado laboral por prestacion de servicios: Anaisis, dilenecia de descargos, sanciones mediante validación de las pruebas</t>
  </si>
  <si>
    <t>Pago inadecuado de nóminas y prestaciones sociales (Alteración intencional en las liquidaciones de nomina o
prestaciones sociales para beneficios particulares)</t>
  </si>
  <si>
    <t>1. Detrimento patrimonial 
2. Demandas
3. Perdida de credibilidad
4. Deterioro de imagen institucional
5. Procesos disciplinarios</t>
  </si>
  <si>
    <t>1. Software de nomina debidamente parametrizado
2. Validaciones por gestión humana
3. FO-GH-34 Formato reporte de novedades de nomina</t>
  </si>
  <si>
    <t>1. Procesos disciplinarios por parte de la organización</t>
  </si>
  <si>
    <t>Riesgo identificado el 08/08/2019</t>
  </si>
  <si>
    <t>1. Presión y/o intereses política en el desarrollo y cumplimiento de la gestión.
2. Presión e intereses administrativos en el desarrollo y cumplimiento de la gestión.
3. Intereses particulares o de terceros. (Por fuera)
4. Carencia de una visión ética, moral y transparente de la Gestión
Institucional (Auditor)
5. Inadecuada estructura del proceso de auditoria interna</t>
  </si>
  <si>
    <t>1. Afectación de los resultados institucionales.
2. Permisividad que favorece la corrupción.
3. Pérdida de confiabilidad e imagen de la Dirección de Gestion Control
4. Demandas en contra de la Entidad.
5. Sanciones de las autoridades competentes (Fiscal, disciplinaria, penal y administrativamente.
6. Aumento en los índices de corrupción.
7. Ocultar Información importante que afecte o beneficie la gestión
8. Falta de imparcialidad en la selección de áreas y procesos a auditar y controlar.</t>
  </si>
  <si>
    <t>1. Formacion y capacitacion continua
2. Estructura organizacional del area 
3. Revisión en escala( lider auditoria, Director)
4. PD- GT- 01 Procedimiento de auditoria independiente</t>
  </si>
  <si>
    <t>1. Certificacion en normas Internacionales de Auditoria - IIA</t>
  </si>
  <si>
    <t>1. Proceso disciplinarios</t>
  </si>
  <si>
    <t>Seguimiento y validación del riesgo en el grupo primario por parte de gestion Control: 15 de Agosto de 2019</t>
  </si>
  <si>
    <t xml:space="preserve">Beneficios economicos por autorizar medicamentos, insumos </t>
  </si>
  <si>
    <t xml:space="preserve">1. Intereses particulares 
2. Mala fe
3. Dolo
</t>
  </si>
  <si>
    <t xml:space="preserve">1. Perdidas econocmicas
2. Daño a la reputación
3. Consecuencias legales, sanciones (Administrativas, fiscales y disciplinarias
</t>
  </si>
  <si>
    <t xml:space="preserve">1. Auditoria que se les hace a las autorizaciones: Comparación Dx vs servicio (Documentarlo)
2. Informe de las auditorias
2. Revision a la calidad de la respuesta (Analista a cargo). (Documentarlo).
3. Control en la calidad: (Ejm: que las ordenes si corresponde con recobro y el servicio sea NO PBS) </t>
  </si>
  <si>
    <t>Ninguna por el momento, no se ha identificado</t>
  </si>
  <si>
    <t>Secretaria general
Cordinadora de garantia de derechos</t>
  </si>
  <si>
    <t>No se han registrado en el momento</t>
  </si>
  <si>
    <t>Beneficios economicos por transporte a traves de reembolsos</t>
  </si>
  <si>
    <t>1. Perdidas econocmicas
2. Daño a la reputación
3. Consecuencias legales, sanciones (Administrativas, fiscales y disciplinarias)
4. Soportes falsos para el cobro de lo no debido</t>
  </si>
  <si>
    <t>1. Revisión aleatoria(si tiene fallos, los recibos)
2. Revisión del visto bueno por parte de la coordinadora de gestión juridica y firma del analista administrativa del proceso o en su defecto del abogado encargado de las tutelas. (Documentarlo)
3. Chequeo en tesoreria</t>
  </si>
  <si>
    <t xml:space="preserve">Direccionamiento de la contratación </t>
  </si>
  <si>
    <t>1. Mala fe
2. Dolo 
3. Culpa 
4. Manual de contratación desactualizado 
5. Gestion de los responsables de las areas</t>
  </si>
  <si>
    <t>1. Detrimento patrimonial
2. Productos sin la calidad esperada</t>
  </si>
  <si>
    <t>1. MA-GJ-01 Manual de contratación</t>
  </si>
  <si>
    <t xml:space="preserve">Consultar la compra eficiente
</t>
  </si>
  <si>
    <t>Dadivas, sobornos en beneficio personal (Tomar decisiones ajustadas a intereses propios o de terceros durante la ejecución del contrato)</t>
  </si>
  <si>
    <t xml:space="preserve">1. Mala fe: Interés del colaborador en recibir beneficios económicos u otros.
2. Dolo 
3. Culpa
4. Influencias externas para cometer actos de corrupción </t>
  </si>
  <si>
    <t>1. Detrimento patrimonial
2. Reputacional: Afectación de la imagen institucional
3. Sanciones
4. Procesos disciplinarios.
5. Pérdida de credibilidad.
6. Intervención de organismos de control.</t>
  </si>
  <si>
    <t>1. Capacitación a los supervisores en terminos contractuales y linea etica
2. Código de etica y bueno gobierno (control organizacional)</t>
  </si>
  <si>
    <t>1.MA-GJ-01 Manual de contratación
2. Capacitación a los supervisores en terminos contractuales y linea etica</t>
  </si>
  <si>
    <t>No brindar una información fidedigna de las respuestas en la encuesta de satisfacción</t>
  </si>
  <si>
    <t>1. Superar el estandar y cumplir una meta
2. Manipulacion de la información directa por parte del colaborador en las respuestas del usuario</t>
  </si>
  <si>
    <t>1. Procesos disciplinarios: Colaborador
2. Perdida de credibilidad: interior de la compañia
3. Perdida de confianza
4. Calidad del dato
5. Afectación de la toma de decisiones
6. Acciones que se pueden determinar en planes de mejora</t>
  </si>
  <si>
    <t>1. Actualizacion de la metodologia 
2. Identificacion de los actores de la encuesta
3. Contabilizador de encuestas: 
4. Informe bimestral
5. Formato de encuesta satisfacción (Falta validarlo por calidad DOCUMENTADO)
6. Monitoreo de la satisfaccion del usuario</t>
  </si>
  <si>
    <t>1. Divulgar el informe de satisfaccion en la pagina web: para facil acceso por parte del usuario
2. Se define el alcance y los actores que aplican la encesta
3. Aumento la muesta significativa</t>
  </si>
  <si>
    <t>Jefe de atención al usuario
Analista de informacion y atención al usuario</t>
  </si>
  <si>
    <t>Bimestral</t>
  </si>
  <si>
    <t>1. Procesos disciplinarios al colaborador</t>
  </si>
  <si>
    <t>1. Se identifica el riesgo de corrupción el dia 09/08/2019
2. 14 de Agosto se socializara en el grupo primario</t>
  </si>
  <si>
    <t>Gestionar servicios a un usuario para beneficiar a terceros (liga asociación de usuarios) (economicos, politicos)</t>
  </si>
  <si>
    <t xml:space="preserve">1. Necesidad de obtener beneficios personales por parte de un tercero que afecta indirectamente al colaborador </t>
  </si>
  <si>
    <t>1. Procesos disciplinarios: Colaborador
2. Perdida de credibilidad: interior de la compañia
3. Perdida de confianza
4. Estrés laboral
5. Inoportunidad en las funciones asignadas</t>
  </si>
  <si>
    <t xml:space="preserve">1. Monitoreo de los casos que ingresan por los canales realmente ofertados. Bitacora hoja de ruta: Mide la efectividad del trabajo de las auxiliares.
2. Instructivo de seguimiento auxiliares de atención al usuario (Falta aprobacion de calidad)
3. Validación de la oportunidad en la radicación de los casos
</t>
  </si>
  <si>
    <t>1. Sensibilizacion de veedores y asociacion a realizar el debido proceso</t>
  </si>
  <si>
    <t>Jefe de atención al usuario
Profesional de apoyo especializado de atención al usuario
Analista de información</t>
  </si>
  <si>
    <t>1. Proceso disciplinario 
2. En caso de ser reiterativo se puede materializar en despido</t>
  </si>
  <si>
    <t>R133</t>
  </si>
  <si>
    <t>R134</t>
  </si>
  <si>
    <t>R135</t>
  </si>
  <si>
    <t>R136</t>
  </si>
  <si>
    <t>R137</t>
  </si>
  <si>
    <t>R138</t>
  </si>
  <si>
    <t>R139</t>
  </si>
  <si>
    <t>R140</t>
  </si>
  <si>
    <t>R141</t>
  </si>
  <si>
    <t>R142</t>
  </si>
  <si>
    <t>R143</t>
  </si>
  <si>
    <t>R144</t>
  </si>
  <si>
    <t>R145</t>
  </si>
  <si>
    <t>R146</t>
  </si>
  <si>
    <t>R147</t>
  </si>
  <si>
    <t>R148</t>
  </si>
  <si>
    <t>R149</t>
  </si>
  <si>
    <t>R150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</si>
</sst>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0"/>
      <color theme="1"/>
      <name val="Arial"/>
      <family val="2"/>
    </font>
    <font>
      <sz val="10"/>
      <color theme="1"/>
      <name val="Arial"/>
      <family val="2"/>
    </font>
    <font>
      <sz val="10"/>
      <name val="Arial"/>
      <family val="2"/>
    </font>
    <font>
      <sz val="11"/>
      <color theme="1"/>
      <name val="Arial"/>
      <family val="2"/>
    </font>
    <font>
      <sz val="9"/>
      <color theme="1"/>
      <name val="Calibri"/>
      <family val="2"/>
      <scheme val="minor"/>
    </font>
    <font>
      <sz val="9"/>
      <color rgb="FFFF0000"/>
      <name val="Calibri"/>
      <family val="2"/>
      <scheme val="minor"/>
    </font>
    <font>
      <b/>
      <sz val="11"/>
      <color theme="1"/>
      <name val="Calibri"/>
      <family val="2"/>
      <scheme val="minor"/>
    </font>
    <font>
      <b/>
      <sz val="12"/>
      <color theme="1"/>
      <name val="Arial"/>
      <family val="2"/>
    </font>
    <font>
      <b/>
      <sz val="11"/>
      <color rgb="FFFFFFFF"/>
      <name val="Arial"/>
      <family val="2"/>
    </font>
    <font>
      <sz val="11"/>
      <color rgb="FF000000"/>
      <name val="Arial"/>
      <family val="2"/>
    </font>
    <font>
      <b/>
      <u/>
      <sz val="11"/>
      <color rgb="FF000000"/>
      <name val="Arial"/>
      <family val="2"/>
    </font>
    <font>
      <sz val="26"/>
      <color theme="1"/>
      <name val="Calibri"/>
      <family val="2"/>
      <scheme val="minor"/>
    </font>
    <font>
      <sz val="28"/>
      <color theme="1"/>
      <name val="Calibri"/>
      <family val="2"/>
      <scheme val="minor"/>
    </font>
    <font>
      <b/>
      <i/>
      <sz val="11"/>
      <color rgb="FF000000"/>
      <name val="Arial"/>
      <family val="2"/>
    </font>
    <font>
      <sz val="9"/>
      <color theme="1"/>
      <name val="Arial"/>
      <family val="2"/>
    </font>
    <font>
      <b/>
      <sz val="9"/>
      <color theme="1"/>
      <name val="Arial"/>
      <family val="2"/>
    </font>
    <font>
      <b/>
      <sz val="9"/>
      <color indexed="81"/>
      <name val="Tahoma"/>
      <family val="2"/>
    </font>
    <font>
      <sz val="9"/>
      <color indexed="81"/>
      <name val="Tahoma"/>
      <family val="2"/>
    </font>
    <font>
      <b/>
      <sz val="11"/>
      <color rgb="FF000000"/>
      <name val="Arial"/>
      <family val="2"/>
    </font>
    <font>
      <sz val="10"/>
      <color rgb="FFFF0000"/>
      <name val="Arial"/>
      <family val="2"/>
    </font>
    <font>
      <u/>
      <sz val="8"/>
      <name val="Arial"/>
      <family val="2"/>
    </font>
    <font>
      <b/>
      <sz val="10"/>
      <color rgb="FF000000"/>
      <name val="Arial"/>
      <family val="2"/>
    </font>
    <font>
      <sz val="11"/>
      <color theme="1"/>
      <name val="Calibri"/>
      <family val="2"/>
      <scheme val="minor"/>
    </font>
    <font>
      <sz val="11"/>
      <color rgb="FF000000"/>
      <name val="Calibri"/>
      <family val="2"/>
      <scheme val="minor"/>
    </font>
    <font>
      <b/>
      <sz val="11"/>
      <color rgb="FF000000"/>
      <name val="Calibri"/>
      <family val="2"/>
      <scheme val="minor"/>
    </font>
    <font>
      <sz val="8"/>
      <name val="Calibri"/>
      <family val="2"/>
      <scheme val="minor"/>
    </font>
  </fonts>
  <fills count="25">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6666"/>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D5DCE4"/>
        <bgColor indexed="64"/>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rgb="FFDAEEF3"/>
        <bgColor indexed="64"/>
      </patternFill>
    </fill>
    <fill>
      <patternFill patternType="solid">
        <fgColor rgb="FF92D050"/>
        <bgColor indexed="64"/>
      </patternFill>
    </fill>
    <fill>
      <patternFill patternType="solid">
        <fgColor rgb="FFFFFF00"/>
        <bgColor theme="4" tint="0.79998168889431442"/>
      </patternFill>
    </fill>
    <fill>
      <patternFill patternType="solid">
        <fgColor rgb="FFFFC000"/>
        <bgColor theme="4" tint="0.79998168889431442"/>
      </patternFill>
    </fill>
    <fill>
      <patternFill patternType="solid">
        <fgColor rgb="FF00B050"/>
        <bgColor theme="4" tint="0.79998168889431442"/>
      </patternFill>
    </fill>
    <fill>
      <patternFill patternType="solid">
        <fgColor rgb="FFFF0000"/>
        <bgColor theme="4" tint="0.79998168889431442"/>
      </patternFill>
    </fill>
  </fills>
  <borders count="59">
    <border>
      <left/>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s>
  <cellStyleXfs count="2">
    <xf numFmtId="0" fontId="0" fillId="0" borderId="0"/>
    <xf numFmtId="9" fontId="23" fillId="0" borderId="0" applyFont="0" applyFill="0" applyBorder="0" applyAlignment="0" applyProtection="0"/>
  </cellStyleXfs>
  <cellXfs count="339">
    <xf numFmtId="0" fontId="0" fillId="0" borderId="0" xfId="0"/>
    <xf numFmtId="0" fontId="2" fillId="0" borderId="0" xfId="0" applyFont="1" applyAlignment="1">
      <alignment horizontal="center" vertical="center"/>
    </xf>
    <xf numFmtId="0" fontId="2" fillId="0" borderId="6" xfId="0" applyFont="1" applyBorder="1" applyAlignment="1">
      <alignment vertical="center" wrapText="1"/>
    </xf>
    <xf numFmtId="0" fontId="2" fillId="3" borderId="6" xfId="0" applyFont="1" applyFill="1" applyBorder="1" applyAlignment="1">
      <alignment horizontal="left" vertical="center" wrapText="1" indent="1"/>
    </xf>
    <xf numFmtId="0" fontId="3" fillId="0" borderId="6" xfId="0" applyFont="1" applyFill="1" applyBorder="1" applyAlignment="1">
      <alignment horizontal="center" vertical="center" wrapText="1"/>
    </xf>
    <xf numFmtId="0" fontId="2" fillId="0" borderId="6" xfId="0" applyFont="1" applyBorder="1" applyAlignment="1">
      <alignment vertical="center"/>
    </xf>
    <xf numFmtId="0" fontId="2" fillId="0" borderId="6" xfId="0" applyFont="1" applyFill="1" applyBorder="1" applyAlignment="1">
      <alignment horizontal="center" vertical="center" wrapText="1"/>
    </xf>
    <xf numFmtId="15" fontId="2" fillId="0" borderId="6" xfId="0" applyNumberFormat="1" applyFont="1" applyFill="1" applyBorder="1" applyAlignment="1">
      <alignment horizontal="center" vertical="center"/>
    </xf>
    <xf numFmtId="0" fontId="2" fillId="0" borderId="0" xfId="0" applyFont="1"/>
    <xf numFmtId="0" fontId="2" fillId="0" borderId="11" xfId="0" applyFont="1" applyBorder="1" applyAlignment="1">
      <alignment vertical="center" wrapText="1"/>
    </xf>
    <xf numFmtId="0" fontId="2" fillId="3" borderId="11" xfId="0" applyFont="1" applyFill="1" applyBorder="1" applyAlignment="1">
      <alignment horizontal="left" vertical="center" wrapText="1" indent="1"/>
    </xf>
    <xf numFmtId="0" fontId="2" fillId="0" borderId="11" xfId="0" applyFont="1" applyBorder="1" applyAlignment="1">
      <alignment vertical="center"/>
    </xf>
    <xf numFmtId="0" fontId="2" fillId="0" borderId="11" xfId="0" applyFont="1" applyFill="1" applyBorder="1" applyAlignment="1">
      <alignment horizontal="center" vertical="center" wrapText="1"/>
    </xf>
    <xf numFmtId="15" fontId="2" fillId="0" borderId="11" xfId="0" applyNumberFormat="1" applyFont="1" applyFill="1" applyBorder="1" applyAlignment="1">
      <alignment horizontal="center" vertical="center"/>
    </xf>
    <xf numFmtId="0" fontId="2" fillId="0" borderId="18" xfId="0" applyFont="1" applyBorder="1" applyAlignment="1">
      <alignment vertical="center" wrapText="1"/>
    </xf>
    <xf numFmtId="15" fontId="2" fillId="0" borderId="18" xfId="0" applyNumberFormat="1" applyFont="1" applyFill="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horizontal="center" vertical="center"/>
    </xf>
    <xf numFmtId="0" fontId="2" fillId="0" borderId="11" xfId="0" applyFont="1" applyFill="1" applyBorder="1" applyAlignment="1">
      <alignment vertical="center" wrapText="1"/>
    </xf>
    <xf numFmtId="0" fontId="2" fillId="0" borderId="18" xfId="0" applyFont="1" applyBorder="1" applyAlignment="1">
      <alignment horizontal="center" vertical="center" wrapText="1"/>
    </xf>
    <xf numFmtId="0" fontId="5" fillId="3" borderId="11" xfId="0" applyFont="1" applyFill="1" applyBorder="1" applyAlignment="1">
      <alignment horizontal="left" vertical="center" wrapText="1" indent="1"/>
    </xf>
    <xf numFmtId="0" fontId="2" fillId="0" borderId="0" xfId="0" applyFont="1" applyFill="1" applyAlignment="1">
      <alignment horizontal="center"/>
    </xf>
    <xf numFmtId="0" fontId="2" fillId="0" borderId="0" xfId="0" applyFont="1" applyFill="1"/>
    <xf numFmtId="0" fontId="4" fillId="0" borderId="16" xfId="0" applyFont="1" applyFill="1" applyBorder="1" applyAlignment="1">
      <alignment horizontal="center"/>
    </xf>
    <xf numFmtId="0" fontId="4" fillId="0" borderId="36" xfId="0" applyFont="1" applyFill="1" applyBorder="1" applyAlignment="1">
      <alignment horizontal="center"/>
    </xf>
    <xf numFmtId="0" fontId="4" fillId="0" borderId="15" xfId="0" applyFont="1" applyFill="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horizontal="left" vertical="center"/>
    </xf>
    <xf numFmtId="0" fontId="2" fillId="0" borderId="11" xfId="0" applyFont="1" applyFill="1" applyBorder="1" applyAlignment="1">
      <alignment horizontal="right" vertical="center"/>
    </xf>
    <xf numFmtId="0" fontId="4" fillId="0" borderId="34" xfId="0" applyFont="1" applyFill="1" applyBorder="1" applyAlignment="1">
      <alignment horizontal="center"/>
    </xf>
    <xf numFmtId="0" fontId="4" fillId="0" borderId="0" xfId="0" applyFont="1" applyFill="1" applyBorder="1" applyAlignment="1">
      <alignment horizontal="center"/>
    </xf>
    <xf numFmtId="0" fontId="4" fillId="0" borderId="27" xfId="0" applyFont="1" applyFill="1" applyBorder="1" applyAlignment="1">
      <alignment horizontal="center"/>
    </xf>
    <xf numFmtId="49" fontId="2" fillId="0" borderId="11" xfId="0" applyNumberFormat="1" applyFont="1" applyFill="1" applyBorder="1" applyAlignment="1">
      <alignment horizontal="right" vertical="center"/>
    </xf>
    <xf numFmtId="14" fontId="2" fillId="0" borderId="11" xfId="0" applyNumberFormat="1" applyFont="1" applyFill="1" applyBorder="1" applyAlignment="1">
      <alignment horizontal="right" vertical="center"/>
    </xf>
    <xf numFmtId="0" fontId="4" fillId="0" borderId="28" xfId="0" applyFont="1" applyFill="1" applyBorder="1" applyAlignment="1">
      <alignment horizontal="center"/>
    </xf>
    <xf numFmtId="0" fontId="4" fillId="0" borderId="31" xfId="0" applyFont="1" applyFill="1" applyBorder="1" applyAlignment="1">
      <alignment horizontal="center"/>
    </xf>
    <xf numFmtId="0" fontId="4" fillId="0" borderId="30" xfId="0" applyFont="1" applyFill="1" applyBorder="1" applyAlignment="1">
      <alignment horizontal="center"/>
    </xf>
    <xf numFmtId="0" fontId="9" fillId="9" borderId="44" xfId="0" applyFont="1" applyFill="1" applyBorder="1" applyAlignment="1">
      <alignment horizontal="center" vertical="center"/>
    </xf>
    <xf numFmtId="0" fontId="9" fillId="9" borderId="41" xfId="0" applyFont="1" applyFill="1" applyBorder="1" applyAlignment="1">
      <alignment horizontal="center" vertical="center"/>
    </xf>
    <xf numFmtId="0" fontId="9" fillId="9" borderId="44" xfId="0" applyFont="1" applyFill="1" applyBorder="1" applyAlignment="1">
      <alignment horizontal="center" vertical="center" wrapText="1"/>
    </xf>
    <xf numFmtId="0" fontId="9" fillId="9" borderId="41"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10" fillId="0" borderId="38" xfId="0" applyFont="1" applyBorder="1" applyAlignment="1">
      <alignment horizontal="justify" vertical="center" wrapText="1"/>
    </xf>
    <xf numFmtId="0" fontId="10" fillId="0" borderId="45" xfId="0" applyFont="1" applyBorder="1" applyAlignment="1">
      <alignment horizontal="justify" vertical="center"/>
    </xf>
    <xf numFmtId="0" fontId="9" fillId="9" borderId="46" xfId="0" applyFont="1" applyFill="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justify" vertical="center"/>
    </xf>
    <xf numFmtId="0" fontId="4" fillId="0" borderId="41" xfId="0" applyFont="1" applyBorder="1" applyAlignment="1">
      <alignment horizontal="center" vertical="center"/>
    </xf>
    <xf numFmtId="0" fontId="4" fillId="8" borderId="44" xfId="0" applyFont="1" applyFill="1" applyBorder="1" applyAlignment="1">
      <alignment horizontal="center" vertical="center" wrapText="1"/>
    </xf>
    <xf numFmtId="0" fontId="8" fillId="6" borderId="44" xfId="0" applyFont="1" applyFill="1" applyBorder="1" applyAlignment="1">
      <alignment horizontal="center" vertical="center" wrapText="1"/>
    </xf>
    <xf numFmtId="0" fontId="10" fillId="0" borderId="41" xfId="0" applyFont="1" applyBorder="1" applyAlignment="1">
      <alignment horizontal="justify" vertical="center" wrapText="1"/>
    </xf>
    <xf numFmtId="0" fontId="13" fillId="0" borderId="0" xfId="0" applyFont="1" applyAlignment="1">
      <alignment horizontal="center" vertical="center"/>
    </xf>
    <xf numFmtId="0" fontId="4" fillId="6" borderId="44" xfId="0" applyFont="1" applyFill="1" applyBorder="1" applyAlignment="1">
      <alignment horizontal="center" vertical="center" wrapText="1"/>
    </xf>
    <xf numFmtId="0" fontId="9" fillId="9" borderId="44" xfId="0" applyFont="1" applyFill="1" applyBorder="1" applyAlignment="1">
      <alignment horizontal="left" vertical="center" wrapText="1"/>
    </xf>
    <xf numFmtId="0" fontId="10" fillId="8" borderId="41" xfId="0" applyFont="1" applyFill="1" applyBorder="1" applyAlignment="1">
      <alignment horizontal="center" vertical="center"/>
    </xf>
    <xf numFmtId="0" fontId="10" fillId="6" borderId="41" xfId="0" applyFont="1" applyFill="1" applyBorder="1" applyAlignment="1">
      <alignment horizontal="center" vertical="center"/>
    </xf>
    <xf numFmtId="0" fontId="10" fillId="7" borderId="41"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4" fillId="7" borderId="44" xfId="0" applyFont="1" applyFill="1" applyBorder="1" applyAlignment="1">
      <alignment horizontal="center" vertical="center" wrapText="1"/>
    </xf>
    <xf numFmtId="0" fontId="10" fillId="4" borderId="41" xfId="0" applyFont="1" applyFill="1" applyBorder="1" applyAlignment="1">
      <alignment horizontal="center" vertical="center"/>
    </xf>
    <xf numFmtId="0" fontId="8" fillId="4" borderId="44"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9" fillId="9" borderId="41" xfId="0" applyFont="1" applyFill="1" applyBorder="1" applyAlignment="1">
      <alignment horizontal="justify" vertical="center"/>
    </xf>
    <xf numFmtId="0" fontId="15" fillId="0" borderId="0" xfId="0" applyFont="1"/>
    <xf numFmtId="0" fontId="16" fillId="0" borderId="33" xfId="0" applyFont="1" applyBorder="1" applyAlignment="1">
      <alignment horizontal="center" vertical="center" wrapText="1"/>
    </xf>
    <xf numFmtId="0" fontId="15" fillId="10" borderId="25" xfId="0" applyFont="1" applyFill="1" applyBorder="1" applyAlignment="1">
      <alignment horizontal="center" vertical="center" wrapText="1"/>
    </xf>
    <xf numFmtId="0" fontId="15" fillId="11" borderId="23" xfId="0" applyFont="1" applyFill="1" applyBorder="1" applyAlignment="1">
      <alignment horizontal="center" vertical="center" wrapText="1"/>
    </xf>
    <xf numFmtId="0" fontId="15" fillId="11" borderId="3" xfId="0" applyFont="1" applyFill="1" applyBorder="1" applyAlignment="1">
      <alignment horizontal="center" vertical="center" wrapText="1"/>
    </xf>
    <xf numFmtId="0" fontId="15" fillId="11" borderId="22"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1" borderId="47" xfId="0" applyFont="1" applyFill="1" applyBorder="1" applyAlignment="1">
      <alignment horizontal="center" vertical="center" wrapText="1"/>
    </xf>
    <xf numFmtId="0" fontId="15" fillId="0" borderId="0" xfId="0" applyFont="1" applyAlignment="1">
      <alignment horizontal="center" vertical="center" wrapText="1"/>
    </xf>
    <xf numFmtId="0" fontId="15" fillId="12" borderId="48" xfId="0" applyFont="1" applyFill="1" applyBorder="1" applyAlignment="1">
      <alignment horizontal="left" vertical="center" wrapText="1" indent="1"/>
    </xf>
    <xf numFmtId="0" fontId="16" fillId="12" borderId="7" xfId="0" applyFont="1" applyFill="1" applyBorder="1" applyAlignment="1">
      <alignment horizontal="center" vertical="center"/>
    </xf>
    <xf numFmtId="0" fontId="15" fillId="12" borderId="5" xfId="0" applyFont="1" applyFill="1" applyBorder="1" applyAlignment="1">
      <alignment horizontal="center" vertical="center"/>
    </xf>
    <xf numFmtId="0" fontId="15" fillId="12" borderId="6" xfId="0" applyFont="1" applyFill="1" applyBorder="1" applyAlignment="1">
      <alignment horizontal="center" vertical="center"/>
    </xf>
    <xf numFmtId="0" fontId="15" fillId="12" borderId="8" xfId="0" applyFont="1" applyFill="1" applyBorder="1" applyAlignment="1">
      <alignment horizontal="center" vertical="center"/>
    </xf>
    <xf numFmtId="0" fontId="15" fillId="12" borderId="49" xfId="0" applyFont="1" applyFill="1" applyBorder="1" applyAlignment="1">
      <alignment horizontal="left" vertical="center" wrapText="1" indent="1"/>
    </xf>
    <xf numFmtId="0" fontId="16" fillId="12" borderId="29" xfId="0" applyFont="1" applyFill="1" applyBorder="1" applyAlignment="1">
      <alignment horizontal="center" vertical="center"/>
    </xf>
    <xf numFmtId="0" fontId="15" fillId="12" borderId="10" xfId="0" applyFont="1" applyFill="1" applyBorder="1" applyAlignment="1">
      <alignment horizontal="center" vertical="center"/>
    </xf>
    <xf numFmtId="0" fontId="15" fillId="12" borderId="11" xfId="0" applyFont="1" applyFill="1" applyBorder="1" applyAlignment="1">
      <alignment horizontal="center" vertical="center"/>
    </xf>
    <xf numFmtId="0" fontId="15" fillId="12" borderId="14" xfId="0" applyFont="1" applyFill="1" applyBorder="1" applyAlignment="1">
      <alignment horizontal="center" vertical="center"/>
    </xf>
    <xf numFmtId="0" fontId="15" fillId="12" borderId="50" xfId="0" applyFont="1" applyFill="1" applyBorder="1" applyAlignment="1">
      <alignment horizontal="left" vertical="center" wrapText="1" indent="1"/>
    </xf>
    <xf numFmtId="0" fontId="16" fillId="12" borderId="20" xfId="0" applyFont="1" applyFill="1" applyBorder="1" applyAlignment="1">
      <alignment horizontal="center" vertical="center"/>
    </xf>
    <xf numFmtId="0" fontId="15" fillId="12" borderId="19" xfId="0" applyFont="1" applyFill="1" applyBorder="1" applyAlignment="1">
      <alignment horizontal="center" vertical="center"/>
    </xf>
    <xf numFmtId="0" fontId="15" fillId="12" borderId="18" xfId="0" applyFont="1" applyFill="1" applyBorder="1" applyAlignment="1">
      <alignment horizontal="center" vertical="center"/>
    </xf>
    <xf numFmtId="0" fontId="15" fillId="12" borderId="21" xfId="0" applyFont="1" applyFill="1" applyBorder="1" applyAlignment="1">
      <alignment horizontal="center" vertical="center"/>
    </xf>
    <xf numFmtId="0" fontId="15" fillId="13" borderId="48" xfId="0" applyFont="1" applyFill="1" applyBorder="1" applyAlignment="1">
      <alignment horizontal="left" vertical="center" wrapText="1" indent="1"/>
    </xf>
    <xf numFmtId="0" fontId="16" fillId="13" borderId="7" xfId="0" applyFont="1" applyFill="1" applyBorder="1" applyAlignment="1">
      <alignment horizontal="center" vertical="center"/>
    </xf>
    <xf numFmtId="0" fontId="15" fillId="13" borderId="5" xfId="0" applyFont="1" applyFill="1" applyBorder="1" applyAlignment="1">
      <alignment horizontal="center" vertical="center"/>
    </xf>
    <xf numFmtId="0" fontId="15" fillId="13" borderId="6" xfId="0" applyFont="1" applyFill="1" applyBorder="1" applyAlignment="1">
      <alignment horizontal="center" vertical="center"/>
    </xf>
    <xf numFmtId="0" fontId="15" fillId="13" borderId="8" xfId="0" applyFont="1" applyFill="1" applyBorder="1" applyAlignment="1">
      <alignment horizontal="center" vertical="center"/>
    </xf>
    <xf numFmtId="0" fontId="15" fillId="13" borderId="49" xfId="0" applyFont="1" applyFill="1" applyBorder="1" applyAlignment="1">
      <alignment horizontal="left" vertical="center" wrapText="1" indent="1"/>
    </xf>
    <xf numFmtId="0" fontId="16" fillId="13" borderId="13" xfId="0" applyFont="1" applyFill="1" applyBorder="1" applyAlignment="1">
      <alignment horizontal="center" vertical="center"/>
    </xf>
    <xf numFmtId="0" fontId="15" fillId="13" borderId="10" xfId="0" applyFont="1" applyFill="1" applyBorder="1" applyAlignment="1">
      <alignment horizontal="center" vertical="center"/>
    </xf>
    <xf numFmtId="0" fontId="15" fillId="13" borderId="11" xfId="0" applyFont="1" applyFill="1" applyBorder="1" applyAlignment="1">
      <alignment horizontal="center" vertical="center"/>
    </xf>
    <xf numFmtId="0" fontId="15" fillId="13" borderId="14" xfId="0" applyFont="1" applyFill="1" applyBorder="1" applyAlignment="1">
      <alignment horizontal="center" vertical="center"/>
    </xf>
    <xf numFmtId="0" fontId="15" fillId="13" borderId="50" xfId="0" applyFont="1" applyFill="1" applyBorder="1" applyAlignment="1">
      <alignment horizontal="left" vertical="center" wrapText="1" indent="1"/>
    </xf>
    <xf numFmtId="0" fontId="16" fillId="13" borderId="20" xfId="0" applyFont="1" applyFill="1" applyBorder="1" applyAlignment="1">
      <alignment horizontal="center" vertical="center"/>
    </xf>
    <xf numFmtId="0" fontId="15" fillId="13" borderId="19" xfId="0" applyFont="1" applyFill="1" applyBorder="1" applyAlignment="1">
      <alignment horizontal="center" vertical="center"/>
    </xf>
    <xf numFmtId="0" fontId="15" fillId="13" borderId="18" xfId="0" applyFont="1" applyFill="1" applyBorder="1" applyAlignment="1">
      <alignment horizontal="center" vertical="center"/>
    </xf>
    <xf numFmtId="0" fontId="15" fillId="13" borderId="21" xfId="0" applyFont="1" applyFill="1" applyBorder="1" applyAlignment="1">
      <alignment horizontal="center" vertical="center"/>
    </xf>
    <xf numFmtId="0" fontId="15" fillId="14" borderId="51" xfId="0" applyFont="1" applyFill="1" applyBorder="1" applyAlignment="1">
      <alignment horizontal="left" vertical="center" wrapText="1" indent="1"/>
    </xf>
    <xf numFmtId="0" fontId="15" fillId="11" borderId="30" xfId="0" applyFont="1" applyFill="1" applyBorder="1" applyAlignment="1">
      <alignment horizontal="center" vertical="center"/>
    </xf>
    <xf numFmtId="0" fontId="15" fillId="11" borderId="26" xfId="0" applyFont="1" applyFill="1" applyBorder="1" applyAlignment="1">
      <alignment horizontal="center" vertical="center"/>
    </xf>
    <xf numFmtId="0" fontId="15" fillId="11" borderId="32" xfId="0" applyFont="1" applyFill="1" applyBorder="1" applyAlignment="1">
      <alignment horizontal="center" vertical="center"/>
    </xf>
    <xf numFmtId="0" fontId="15" fillId="14" borderId="49" xfId="0" applyFont="1" applyFill="1" applyBorder="1" applyAlignment="1">
      <alignment horizontal="left" vertical="center" wrapText="1" indent="1"/>
    </xf>
    <xf numFmtId="0" fontId="16" fillId="12" borderId="13" xfId="0" applyFont="1" applyFill="1" applyBorder="1" applyAlignment="1">
      <alignment horizontal="center" vertical="center"/>
    </xf>
    <xf numFmtId="0" fontId="15" fillId="11" borderId="10" xfId="0" applyFont="1" applyFill="1" applyBorder="1" applyAlignment="1">
      <alignment horizontal="center" vertical="center"/>
    </xf>
    <xf numFmtId="0" fontId="15" fillId="11" borderId="11" xfId="0" applyFont="1" applyFill="1" applyBorder="1" applyAlignment="1">
      <alignment horizontal="center" vertical="center"/>
    </xf>
    <xf numFmtId="0" fontId="15" fillId="11" borderId="14"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14" borderId="50" xfId="0" applyFont="1" applyFill="1" applyBorder="1" applyAlignment="1">
      <alignment horizontal="left" vertical="center" wrapText="1" indent="1"/>
    </xf>
    <xf numFmtId="0" fontId="15" fillId="11" borderId="19" xfId="0" applyFont="1" applyFill="1" applyBorder="1" applyAlignment="1">
      <alignment horizontal="center" vertical="center"/>
    </xf>
    <xf numFmtId="0" fontId="15" fillId="11" borderId="18" xfId="0" applyFont="1" applyFill="1" applyBorder="1" applyAlignment="1">
      <alignment horizontal="center" vertical="center"/>
    </xf>
    <xf numFmtId="0" fontId="15" fillId="11" borderId="21" xfId="0" applyFont="1" applyFill="1" applyBorder="1" applyAlignment="1">
      <alignment horizontal="center" vertical="center"/>
    </xf>
    <xf numFmtId="0" fontId="15" fillId="0" borderId="0" xfId="0" applyFont="1" applyAlignment="1">
      <alignment horizontal="center" vertical="center"/>
    </xf>
    <xf numFmtId="0" fontId="7" fillId="0" borderId="0" xfId="0" applyFont="1" applyAlignment="1">
      <alignment horizontal="center" vertical="center"/>
    </xf>
    <xf numFmtId="0" fontId="1" fillId="0" borderId="11" xfId="0" applyFont="1" applyBorder="1" applyAlignment="1">
      <alignment horizontal="center" vertical="center" wrapText="1"/>
    </xf>
    <xf numFmtId="0" fontId="0" fillId="0" borderId="0" xfId="0" applyAlignment="1"/>
    <xf numFmtId="0" fontId="2" fillId="0" borderId="11" xfId="0" applyFont="1" applyFill="1" applyBorder="1" applyAlignment="1">
      <alignment horizontal="left" vertical="center" wrapText="1"/>
    </xf>
    <xf numFmtId="0" fontId="2" fillId="3" borderId="11" xfId="0" applyFont="1" applyFill="1" applyBorder="1" applyAlignment="1">
      <alignment vertical="center" wrapText="1"/>
    </xf>
    <xf numFmtId="0" fontId="1" fillId="0" borderId="11" xfId="0" applyFont="1" applyBorder="1" applyAlignment="1">
      <alignment horizontal="center" vertical="center"/>
    </xf>
    <xf numFmtId="0" fontId="2" fillId="0" borderId="11" xfId="0" applyFont="1" applyBorder="1" applyAlignment="1">
      <alignment horizontal="center" vertical="center" wrapText="1"/>
    </xf>
    <xf numFmtId="0" fontId="2" fillId="15" borderId="6" xfId="0" applyFont="1" applyFill="1" applyBorder="1" applyAlignment="1">
      <alignment horizontal="left" vertical="center" wrapText="1" indent="1"/>
    </xf>
    <xf numFmtId="0" fontId="2" fillId="15" borderId="6" xfId="0" applyFont="1" applyFill="1" applyBorder="1" applyAlignment="1">
      <alignment vertical="center" wrapText="1"/>
    </xf>
    <xf numFmtId="0" fontId="2" fillId="15" borderId="11" xfId="0" applyFont="1" applyFill="1" applyBorder="1" applyAlignment="1">
      <alignment horizontal="left" vertical="center" wrapText="1" indent="1"/>
    </xf>
    <xf numFmtId="0" fontId="2" fillId="15" borderId="9" xfId="0" applyFont="1" applyFill="1" applyBorder="1" applyAlignment="1">
      <alignment horizontal="center" vertical="center"/>
    </xf>
    <xf numFmtId="0" fontId="2" fillId="15" borderId="11" xfId="0" applyFont="1" applyFill="1" applyBorder="1" applyAlignment="1">
      <alignment vertical="center" wrapText="1"/>
    </xf>
    <xf numFmtId="0" fontId="2" fillId="15" borderId="17" xfId="0" applyFont="1" applyFill="1" applyBorder="1" applyAlignment="1">
      <alignment horizontal="center" vertical="center"/>
    </xf>
    <xf numFmtId="0" fontId="2" fillId="15" borderId="18" xfId="0" applyFont="1" applyFill="1" applyBorder="1" applyAlignment="1">
      <alignment horizontal="left" vertical="center" wrapText="1" indent="1"/>
    </xf>
    <xf numFmtId="0" fontId="2" fillId="15" borderId="18" xfId="0" applyFont="1" applyFill="1" applyBorder="1" applyAlignment="1">
      <alignment vertical="center" wrapText="1"/>
    </xf>
    <xf numFmtId="0" fontId="2" fillId="15" borderId="11" xfId="0" applyFont="1" applyFill="1" applyBorder="1" applyAlignment="1">
      <alignment vertical="center"/>
    </xf>
    <xf numFmtId="0" fontId="2" fillId="15" borderId="11" xfId="0" applyFont="1" applyFill="1" applyBorder="1" applyAlignment="1" applyProtection="1">
      <alignment horizontal="justify" vertical="center" wrapText="1"/>
    </xf>
    <xf numFmtId="0" fontId="2" fillId="15" borderId="11" xfId="0" applyFont="1" applyFill="1" applyBorder="1" applyAlignment="1" applyProtection="1">
      <alignment horizontal="left" vertical="center" wrapText="1"/>
    </xf>
    <xf numFmtId="0" fontId="2" fillId="15" borderId="11" xfId="0" applyFont="1" applyFill="1" applyBorder="1" applyAlignment="1" applyProtection="1">
      <alignment horizontal="justify" vertical="center" wrapText="1"/>
      <protection locked="0"/>
    </xf>
    <xf numFmtId="0" fontId="3" fillId="0" borderId="11" xfId="0" applyFont="1" applyFill="1" applyBorder="1" applyAlignment="1">
      <alignment horizontal="center" vertical="center" wrapText="1"/>
    </xf>
    <xf numFmtId="0" fontId="0" fillId="0" borderId="11" xfId="0" applyBorder="1" applyAlignment="1">
      <alignment vertical="center" wrapText="1"/>
    </xf>
    <xf numFmtId="0" fontId="0" fillId="0" borderId="11" xfId="0" applyFill="1" applyBorder="1" applyAlignment="1">
      <alignment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7" fillId="0" borderId="11" xfId="0" applyFont="1" applyFill="1" applyBorder="1" applyAlignment="1">
      <alignment horizontal="left" vertical="center" wrapText="1"/>
    </xf>
    <xf numFmtId="0" fontId="7" fillId="0" borderId="11" xfId="0" applyFont="1" applyBorder="1" applyAlignment="1">
      <alignment horizontal="center" vertical="center" wrapText="1"/>
    </xf>
    <xf numFmtId="0" fontId="0" fillId="0" borderId="0" xfId="0" applyAlignment="1">
      <alignment vertical="center" wrapText="1"/>
    </xf>
    <xf numFmtId="0" fontId="7" fillId="2" borderId="11" xfId="0" applyFont="1" applyFill="1" applyBorder="1" applyAlignment="1">
      <alignment horizontal="center" vertical="center" wrapText="1"/>
    </xf>
    <xf numFmtId="0" fontId="2" fillId="0" borderId="11" xfId="0" applyFont="1" applyBorder="1"/>
    <xf numFmtId="0" fontId="2" fillId="0" borderId="14" xfId="0" applyFont="1" applyBorder="1"/>
    <xf numFmtId="0" fontId="2" fillId="0" borderId="18" xfId="0" applyFont="1" applyBorder="1"/>
    <xf numFmtId="0" fontId="2" fillId="0" borderId="21" xfId="0" applyFont="1" applyBorder="1"/>
    <xf numFmtId="0" fontId="9" fillId="9" borderId="42" xfId="0" applyFont="1" applyFill="1" applyBorder="1" applyAlignment="1">
      <alignment horizontal="center" vertical="center" wrapText="1"/>
    </xf>
    <xf numFmtId="0" fontId="2" fillId="0" borderId="11" xfId="0" applyFont="1" applyBorder="1" applyAlignment="1">
      <alignment wrapText="1"/>
    </xf>
    <xf numFmtId="0" fontId="2" fillId="0" borderId="8" xfId="0" applyFont="1" applyBorder="1" applyAlignment="1">
      <alignment vertical="center" wrapText="1"/>
    </xf>
    <xf numFmtId="0" fontId="2" fillId="0" borderId="14" xfId="0" applyFont="1" applyBorder="1" applyAlignment="1">
      <alignment vertical="center" wrapText="1"/>
    </xf>
    <xf numFmtId="17" fontId="2" fillId="0" borderId="6" xfId="0" applyNumberFormat="1" applyFont="1" applyBorder="1" applyAlignment="1">
      <alignment horizontal="center" vertical="center"/>
    </xf>
    <xf numFmtId="0" fontId="1" fillId="2" borderId="47" xfId="0" applyFont="1" applyFill="1" applyBorder="1" applyAlignment="1">
      <alignment horizontal="center" vertical="center" wrapText="1"/>
    </xf>
    <xf numFmtId="17" fontId="2" fillId="0" borderId="11" xfId="0" applyNumberFormat="1" applyFont="1" applyBorder="1" applyAlignment="1">
      <alignment horizontal="center" vertical="center"/>
    </xf>
    <xf numFmtId="14" fontId="2" fillId="0" borderId="11" xfId="0" applyNumberFormat="1" applyFont="1" applyBorder="1" applyAlignment="1">
      <alignment horizontal="center" vertical="center"/>
    </xf>
    <xf numFmtId="0" fontId="20" fillId="0" borderId="11" xfId="0" applyFont="1" applyBorder="1" applyAlignment="1">
      <alignment horizontal="center" vertical="center"/>
    </xf>
    <xf numFmtId="0" fontId="2" fillId="0" borderId="14" xfId="0" applyFont="1" applyBorder="1" applyAlignment="1">
      <alignment vertical="center"/>
    </xf>
    <xf numFmtId="0" fontId="2" fillId="0" borderId="14" xfId="0" applyFont="1" applyBorder="1" applyAlignment="1">
      <alignment horizontal="center" vertical="center"/>
    </xf>
    <xf numFmtId="0" fontId="20" fillId="0" borderId="11" xfId="0" applyFont="1" applyFill="1" applyBorder="1" applyAlignment="1">
      <alignment horizontal="center" vertical="center" wrapText="1"/>
    </xf>
    <xf numFmtId="0" fontId="7" fillId="8" borderId="11" xfId="0" applyFont="1" applyFill="1" applyBorder="1" applyAlignment="1">
      <alignment horizontal="center"/>
    </xf>
    <xf numFmtId="0" fontId="7" fillId="6" borderId="11" xfId="0" applyFont="1" applyFill="1" applyBorder="1" applyAlignment="1">
      <alignment horizontal="center"/>
    </xf>
    <xf numFmtId="0" fontId="7" fillId="7" borderId="11" xfId="0" applyFont="1" applyFill="1" applyBorder="1" applyAlignment="1">
      <alignment horizontal="center"/>
    </xf>
    <xf numFmtId="0" fontId="7" fillId="4" borderId="11" xfId="0" applyFont="1" applyFill="1" applyBorder="1" applyAlignment="1">
      <alignment horizontal="center"/>
    </xf>
    <xf numFmtId="0" fontId="7" fillId="2" borderId="11" xfId="0" applyFont="1" applyFill="1" applyBorder="1" applyAlignment="1">
      <alignment horizontal="center"/>
    </xf>
    <xf numFmtId="0" fontId="0" fillId="8" borderId="11" xfId="0" applyFont="1" applyFill="1" applyBorder="1" applyAlignment="1">
      <alignment horizontal="center"/>
    </xf>
    <xf numFmtId="0" fontId="0" fillId="6" borderId="11" xfId="0" applyFont="1" applyFill="1" applyBorder="1" applyAlignment="1">
      <alignment horizontal="center"/>
    </xf>
    <xf numFmtId="0" fontId="0" fillId="7" borderId="11" xfId="0" applyFont="1" applyFill="1" applyBorder="1" applyAlignment="1">
      <alignment horizontal="center"/>
    </xf>
    <xf numFmtId="0" fontId="0" fillId="4" borderId="11" xfId="0" applyFont="1" applyFill="1" applyBorder="1" applyAlignment="1">
      <alignment horizontal="center"/>
    </xf>
    <xf numFmtId="0" fontId="22" fillId="16" borderId="11"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7" fillId="0" borderId="0" xfId="0" applyFont="1"/>
    <xf numFmtId="0" fontId="22" fillId="4" borderId="0"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6" borderId="0" xfId="0" applyFill="1" applyAlignment="1">
      <alignment horizontal="left"/>
    </xf>
    <xf numFmtId="0" fontId="0" fillId="0" borderId="0" xfId="0" applyNumberFormat="1" applyAlignment="1">
      <alignment horizontal="center"/>
    </xf>
    <xf numFmtId="0" fontId="0" fillId="6" borderId="0" xfId="0" applyNumberFormat="1" applyFill="1" applyAlignment="1">
      <alignment horizontal="center"/>
    </xf>
    <xf numFmtId="0" fontId="0" fillId="0" borderId="0" xfId="0" applyAlignment="1">
      <alignment horizontal="center" vertical="center"/>
    </xf>
    <xf numFmtId="0" fontId="0" fillId="0" borderId="0" xfId="0" applyFill="1" applyAlignment="1">
      <alignment horizontal="left"/>
    </xf>
    <xf numFmtId="0" fontId="0" fillId="0" borderId="0" xfId="0" applyNumberFormat="1" applyFill="1" applyAlignment="1">
      <alignment horizontal="center"/>
    </xf>
    <xf numFmtId="164" fontId="0" fillId="0" borderId="0" xfId="1" applyNumberFormat="1" applyFont="1" applyAlignment="1">
      <alignment horizontal="center"/>
    </xf>
    <xf numFmtId="0" fontId="0" fillId="0" borderId="11" xfId="0" applyBorder="1" applyAlignment="1">
      <alignment horizontal="left"/>
    </xf>
    <xf numFmtId="0" fontId="0" fillId="0" borderId="11" xfId="0" applyNumberFormat="1" applyBorder="1" applyAlignment="1">
      <alignment horizontal="center"/>
    </xf>
    <xf numFmtId="0" fontId="7" fillId="17" borderId="11" xfId="0" applyFont="1" applyFill="1" applyBorder="1" applyAlignment="1">
      <alignment horizontal="left"/>
    </xf>
    <xf numFmtId="0" fontId="7" fillId="17" borderId="11" xfId="0" applyNumberFormat="1" applyFont="1" applyFill="1" applyBorder="1" applyAlignment="1">
      <alignment horizontal="center"/>
    </xf>
    <xf numFmtId="164" fontId="0" fillId="0" borderId="11" xfId="1" applyNumberFormat="1" applyFont="1" applyBorder="1" applyAlignment="1">
      <alignment horizontal="center" vertical="center"/>
    </xf>
    <xf numFmtId="164" fontId="0" fillId="15" borderId="11" xfId="0" applyNumberFormat="1" applyFill="1" applyBorder="1" applyAlignment="1">
      <alignment horizontal="center" vertical="center"/>
    </xf>
    <xf numFmtId="0" fontId="7" fillId="17" borderId="11" xfId="0" applyFont="1" applyFill="1" applyBorder="1" applyAlignment="1">
      <alignment horizontal="left" wrapText="1"/>
    </xf>
    <xf numFmtId="0" fontId="7" fillId="17" borderId="11" xfId="0" applyFont="1" applyFill="1" applyBorder="1" applyAlignment="1">
      <alignment horizontal="center" vertical="center" wrapText="1"/>
    </xf>
    <xf numFmtId="0" fontId="7" fillId="15" borderId="11" xfId="0" applyFont="1" applyFill="1" applyBorder="1" applyAlignment="1">
      <alignment horizontal="center"/>
    </xf>
    <xf numFmtId="0" fontId="0" fillId="0" borderId="0" xfId="0" pivotButton="1" applyAlignment="1">
      <alignment vertical="center"/>
    </xf>
    <xf numFmtId="0" fontId="0" fillId="0" borderId="0" xfId="0" applyAlignment="1">
      <alignment horizontal="center" vertical="center" wrapText="1"/>
    </xf>
    <xf numFmtId="0" fontId="0" fillId="0" borderId="0" xfId="0" applyNumberFormat="1" applyFill="1" applyAlignment="1">
      <alignment horizontal="center" vertical="center"/>
    </xf>
    <xf numFmtId="0" fontId="7" fillId="15" borderId="11" xfId="0" applyFont="1" applyFill="1" applyBorder="1" applyAlignment="1">
      <alignment horizontal="center" vertical="center" wrapText="1"/>
    </xf>
    <xf numFmtId="0" fontId="7" fillId="15" borderId="11" xfId="0" applyFont="1" applyFill="1" applyBorder="1" applyAlignment="1">
      <alignment horizontal="center" wrapText="1"/>
    </xf>
    <xf numFmtId="0" fontId="7" fillId="18" borderId="11" xfId="0" applyFont="1" applyFill="1" applyBorder="1" applyAlignment="1">
      <alignment horizontal="left" wrapText="1"/>
    </xf>
    <xf numFmtId="0" fontId="7" fillId="18" borderId="11" xfId="0" applyNumberFormat="1" applyFont="1" applyFill="1" applyBorder="1" applyAlignment="1">
      <alignment horizontal="center" wrapText="1"/>
    </xf>
    <xf numFmtId="164" fontId="7" fillId="15" borderId="11" xfId="0" applyNumberFormat="1" applyFont="1" applyFill="1" applyBorder="1" applyAlignment="1">
      <alignment horizontal="center"/>
    </xf>
    <xf numFmtId="0" fontId="25" fillId="19" borderId="11" xfId="0" applyFont="1" applyFill="1" applyBorder="1" applyAlignment="1">
      <alignment vertical="center"/>
    </xf>
    <xf numFmtId="14" fontId="2" fillId="0" borderId="11" xfId="0" applyNumberFormat="1" applyFont="1" applyFill="1" applyBorder="1" applyAlignment="1">
      <alignment horizontal="left" vertical="center" wrapText="1"/>
    </xf>
    <xf numFmtId="14" fontId="2" fillId="0" borderId="14" xfId="0" applyNumberFormat="1" applyFont="1" applyFill="1" applyBorder="1" applyAlignment="1">
      <alignment horizontal="left" vertical="center" wrapText="1"/>
    </xf>
    <xf numFmtId="0" fontId="24" fillId="0" borderId="11" xfId="0" applyFont="1" applyBorder="1" applyAlignment="1">
      <alignment vertical="center" wrapText="1"/>
    </xf>
    <xf numFmtId="164" fontId="7" fillId="15" borderId="11" xfId="0" applyNumberFormat="1" applyFont="1" applyFill="1" applyBorder="1" applyAlignment="1">
      <alignment horizontal="center" vertical="center" wrapText="1"/>
    </xf>
    <xf numFmtId="0" fontId="0" fillId="0" borderId="11" xfId="0" applyNumberFormat="1" applyBorder="1" applyAlignment="1">
      <alignment horizontal="center" vertical="center"/>
    </xf>
    <xf numFmtId="0" fontId="0" fillId="0" borderId="11" xfId="0" applyNumberFormat="1" applyFill="1" applyBorder="1" applyAlignment="1">
      <alignment horizontal="center" vertical="center"/>
    </xf>
    <xf numFmtId="0" fontId="0" fillId="20" borderId="0" xfId="0" applyNumberFormat="1" applyFill="1" applyAlignment="1">
      <alignment horizontal="center"/>
    </xf>
    <xf numFmtId="0" fontId="0" fillId="0" borderId="11" xfId="0" applyBorder="1" applyAlignment="1">
      <alignment horizontal="center" vertical="center"/>
    </xf>
    <xf numFmtId="10" fontId="0" fillId="0" borderId="11" xfId="1" applyNumberFormat="1" applyFont="1" applyBorder="1" applyAlignment="1">
      <alignment horizontal="center" vertical="center"/>
    </xf>
    <xf numFmtId="0" fontId="7" fillId="15" borderId="11" xfId="0" applyFont="1" applyFill="1" applyBorder="1" applyAlignment="1">
      <alignment horizontal="center" vertical="center"/>
    </xf>
    <xf numFmtId="9" fontId="7" fillId="15" borderId="11" xfId="0" applyNumberFormat="1" applyFont="1" applyFill="1" applyBorder="1" applyAlignment="1">
      <alignment horizontal="center" vertical="center"/>
    </xf>
    <xf numFmtId="0" fontId="0" fillId="0" borderId="11" xfId="0" applyFill="1" applyBorder="1" applyAlignment="1">
      <alignment horizontal="left" wrapText="1"/>
    </xf>
    <xf numFmtId="0" fontId="0" fillId="0" borderId="11" xfId="0" applyBorder="1" applyAlignment="1">
      <alignment horizontal="left" wrapText="1"/>
    </xf>
    <xf numFmtId="0" fontId="7" fillId="17" borderId="11" xfId="0" applyFont="1" applyFill="1" applyBorder="1" applyAlignment="1">
      <alignment vertical="center" wrapText="1"/>
    </xf>
    <xf numFmtId="0" fontId="7" fillId="21" borderId="11" xfId="0" applyFont="1" applyFill="1" applyBorder="1" applyAlignment="1">
      <alignment horizontal="center" vertical="center" wrapText="1"/>
    </xf>
    <xf numFmtId="0" fontId="7" fillId="22" borderId="11" xfId="0" applyFont="1" applyFill="1" applyBorder="1" applyAlignment="1">
      <alignment horizontal="center" vertical="center" wrapText="1"/>
    </xf>
    <xf numFmtId="0" fontId="7" fillId="23" borderId="11" xfId="0" applyFont="1" applyFill="1" applyBorder="1" applyAlignment="1">
      <alignment horizontal="center" vertical="center" wrapText="1"/>
    </xf>
    <xf numFmtId="0" fontId="7" fillId="24" borderId="11" xfId="0" applyFont="1" applyFill="1" applyBorder="1" applyAlignment="1">
      <alignment horizontal="center" vertical="center" wrapText="1"/>
    </xf>
    <xf numFmtId="0" fontId="7" fillId="15" borderId="53" xfId="0" applyFont="1" applyFill="1" applyBorder="1" applyAlignment="1">
      <alignment horizontal="center" vertical="center"/>
    </xf>
    <xf numFmtId="0" fontId="0" fillId="0" borderId="0" xfId="0" applyNumberFormat="1" applyAlignment="1">
      <alignment horizontal="center" vertical="center"/>
    </xf>
    <xf numFmtId="0" fontId="0" fillId="0" borderId="11" xfId="0" applyFill="1" applyBorder="1" applyAlignment="1">
      <alignment horizontal="left"/>
    </xf>
    <xf numFmtId="0" fontId="0" fillId="0" borderId="11" xfId="0" applyNumberFormat="1" applyFill="1" applyBorder="1" applyAlignment="1">
      <alignment horizontal="center"/>
    </xf>
    <xf numFmtId="0" fontId="3" fillId="15" borderId="11" xfId="0" applyFont="1" applyFill="1" applyBorder="1" applyAlignment="1">
      <alignment vertical="center" wrapText="1"/>
    </xf>
    <xf numFmtId="0" fontId="2" fillId="15" borderId="1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1" xfId="0" applyFont="1" applyFill="1" applyBorder="1" applyAlignment="1">
      <alignment horizontal="center" vertical="center"/>
    </xf>
    <xf numFmtId="0" fontId="4" fillId="0" borderId="11" xfId="0" applyFont="1" applyFill="1" applyBorder="1" applyAlignment="1">
      <alignment horizontal="center"/>
    </xf>
    <xf numFmtId="0" fontId="8" fillId="0" borderId="16"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0" xfId="0" applyFont="1" applyFill="1" applyBorder="1" applyAlignment="1">
      <alignment horizontal="center" vertical="center"/>
    </xf>
    <xf numFmtId="0" fontId="1" fillId="0" borderId="11" xfId="0" applyFont="1" applyBorder="1" applyAlignment="1">
      <alignment horizontal="left" vertical="center"/>
    </xf>
    <xf numFmtId="0" fontId="2" fillId="15" borderId="1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7" fillId="2" borderId="11" xfId="0" applyFont="1" applyFill="1" applyBorder="1" applyAlignment="1">
      <alignment horizontal="center"/>
    </xf>
    <xf numFmtId="0" fontId="22" fillId="16" borderId="11" xfId="0" applyFont="1" applyFill="1" applyBorder="1" applyAlignment="1">
      <alignment horizontal="center" vertical="center" wrapText="1"/>
    </xf>
    <xf numFmtId="0" fontId="0" fillId="0" borderId="33" xfId="0" applyBorder="1" applyAlignment="1">
      <alignment horizontal="left" vertical="center" wrapText="1"/>
    </xf>
    <xf numFmtId="0" fontId="0" fillId="0" borderId="38" xfId="0" applyBorder="1" applyAlignment="1">
      <alignment horizontal="left" vertical="center" wrapText="1"/>
    </xf>
    <xf numFmtId="0" fontId="10" fillId="0" borderId="33" xfId="0" applyFont="1" applyBorder="1" applyAlignment="1">
      <alignment horizontal="left" vertical="center" wrapText="1"/>
    </xf>
    <xf numFmtId="0" fontId="10" fillId="0" borderId="38" xfId="0" applyFont="1" applyBorder="1" applyAlignment="1">
      <alignment horizontal="left" vertical="center" wrapText="1"/>
    </xf>
    <xf numFmtId="0" fontId="9" fillId="9" borderId="54" xfId="0" applyFont="1" applyFill="1" applyBorder="1" applyAlignment="1">
      <alignment horizontal="center" vertical="center" wrapText="1"/>
    </xf>
    <xf numFmtId="0" fontId="9" fillId="9" borderId="0" xfId="0" applyFont="1" applyFill="1" applyBorder="1" applyAlignment="1">
      <alignment horizontal="center" vertical="center" wrapText="1"/>
    </xf>
    <xf numFmtId="0" fontId="9" fillId="9" borderId="42" xfId="0" applyFont="1" applyFill="1" applyBorder="1" applyAlignment="1">
      <alignment horizontal="center" vertical="center"/>
    </xf>
    <xf numFmtId="0" fontId="9" fillId="9" borderId="43" xfId="0" applyFont="1" applyFill="1" applyBorder="1" applyAlignment="1">
      <alignment horizontal="center" vertical="center"/>
    </xf>
    <xf numFmtId="0" fontId="9" fillId="9" borderId="1" xfId="0" applyFont="1" applyFill="1" applyBorder="1" applyAlignment="1">
      <alignment horizontal="left" vertical="center" wrapText="1"/>
    </xf>
    <xf numFmtId="0" fontId="9" fillId="9" borderId="44" xfId="0" applyFont="1" applyFill="1" applyBorder="1" applyAlignment="1">
      <alignment horizontal="left" vertical="center" wrapText="1"/>
    </xf>
    <xf numFmtId="0" fontId="9" fillId="9" borderId="33" xfId="0" applyFont="1" applyFill="1" applyBorder="1" applyAlignment="1">
      <alignment horizontal="center" vertical="center" wrapText="1"/>
    </xf>
    <xf numFmtId="0" fontId="9" fillId="9" borderId="37" xfId="0" applyFont="1" applyFill="1" applyBorder="1" applyAlignment="1">
      <alignment horizontal="center" vertical="center" wrapText="1"/>
    </xf>
    <xf numFmtId="0" fontId="9" fillId="9" borderId="38" xfId="0" applyFont="1" applyFill="1" applyBorder="1" applyAlignment="1">
      <alignment horizontal="center" vertical="center" wrapText="1"/>
    </xf>
    <xf numFmtId="0" fontId="4" fillId="0" borderId="1" xfId="0" applyFont="1" applyBorder="1" applyAlignment="1">
      <alignment horizontal="justify" vertical="center"/>
    </xf>
    <xf numFmtId="0" fontId="4" fillId="0" borderId="35" xfId="0" applyFont="1" applyBorder="1" applyAlignment="1">
      <alignment horizontal="justify" vertical="center"/>
    </xf>
    <xf numFmtId="0" fontId="4" fillId="0" borderId="44" xfId="0" applyFont="1" applyBorder="1" applyAlignment="1">
      <alignment horizontal="justify" vertical="center"/>
    </xf>
    <xf numFmtId="0" fontId="9" fillId="9" borderId="33" xfId="0" applyFont="1" applyFill="1" applyBorder="1" applyAlignment="1">
      <alignment horizontal="center" vertical="center"/>
    </xf>
    <xf numFmtId="0" fontId="9" fillId="9" borderId="37" xfId="0" applyFont="1" applyFill="1" applyBorder="1" applyAlignment="1">
      <alignment horizontal="center" vertical="center"/>
    </xf>
    <xf numFmtId="0" fontId="9" fillId="9" borderId="38" xfId="0" applyFont="1" applyFill="1" applyBorder="1" applyAlignment="1">
      <alignment horizontal="center" vertical="center"/>
    </xf>
    <xf numFmtId="0" fontId="9" fillId="9" borderId="39"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9" fillId="9" borderId="41" xfId="0" applyFont="1" applyFill="1" applyBorder="1" applyAlignment="1">
      <alignment horizontal="center" vertical="center" wrapText="1"/>
    </xf>
    <xf numFmtId="49" fontId="2" fillId="0" borderId="11" xfId="0" applyNumberFormat="1" applyFont="1" applyBorder="1" applyAlignment="1">
      <alignment horizontal="center" vertical="center"/>
    </xf>
    <xf numFmtId="0" fontId="2" fillId="0" borderId="12"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11" xfId="0" applyFont="1" applyBorder="1" applyAlignment="1">
      <alignment horizontal="center" vertical="center"/>
    </xf>
    <xf numFmtId="0" fontId="2" fillId="0" borderId="11" xfId="0" applyFont="1" applyBorder="1" applyAlignment="1">
      <alignment horizontal="center" vertical="center" wrapText="1"/>
    </xf>
    <xf numFmtId="0" fontId="2" fillId="15" borderId="4" xfId="0" applyFont="1" applyFill="1" applyBorder="1" applyAlignment="1">
      <alignment horizontal="center" vertical="center"/>
    </xf>
    <xf numFmtId="0" fontId="2" fillId="6" borderId="6" xfId="0" applyFont="1" applyFill="1" applyBorder="1" applyAlignment="1">
      <alignment horizontal="center" vertical="center"/>
    </xf>
    <xf numFmtId="0" fontId="2" fillId="5" borderId="6" xfId="0" applyFont="1" applyFill="1" applyBorder="1" applyAlignment="1">
      <alignment horizontal="left" vertical="center" wrapText="1" indent="1"/>
    </xf>
    <xf numFmtId="0" fontId="2" fillId="4" borderId="11" xfId="0" applyFont="1" applyFill="1" applyBorder="1" applyAlignment="1">
      <alignment horizontal="center" vertical="center"/>
    </xf>
    <xf numFmtId="0" fontId="2" fillId="5" borderId="11" xfId="0" applyFont="1" applyFill="1" applyBorder="1" applyAlignment="1">
      <alignment horizontal="left" vertical="center" wrapText="1" indent="1"/>
    </xf>
    <xf numFmtId="0" fontId="2" fillId="4" borderId="11" xfId="0" applyFont="1" applyFill="1" applyBorder="1" applyAlignment="1">
      <alignment horizontal="center" vertical="center" wrapText="1"/>
    </xf>
    <xf numFmtId="15" fontId="2" fillId="0" borderId="11" xfId="0" applyNumberFormat="1" applyFont="1" applyBorder="1" applyAlignment="1">
      <alignment horizontal="center" vertical="center"/>
    </xf>
    <xf numFmtId="0" fontId="2" fillId="6" borderId="11" xfId="0" applyFont="1" applyFill="1" applyBorder="1" applyAlignment="1">
      <alignment horizontal="center" vertical="center"/>
    </xf>
    <xf numFmtId="0" fontId="2" fillId="6" borderId="11" xfId="0" applyFont="1" applyFill="1" applyBorder="1" applyAlignment="1">
      <alignment horizontal="center" vertical="center" wrapText="1"/>
    </xf>
    <xf numFmtId="0" fontId="2" fillId="6" borderId="18" xfId="0" applyFont="1" applyFill="1" applyBorder="1" applyAlignment="1">
      <alignment horizontal="center" vertical="center"/>
    </xf>
    <xf numFmtId="0" fontId="2" fillId="5" borderId="18" xfId="0" applyFont="1" applyFill="1" applyBorder="1" applyAlignment="1">
      <alignment horizontal="left" vertical="center" wrapText="1" indent="1"/>
    </xf>
    <xf numFmtId="0" fontId="2" fillId="7" borderId="11" xfId="0" applyFont="1" applyFill="1" applyBorder="1" applyAlignment="1">
      <alignment horizontal="center" vertical="center"/>
    </xf>
    <xf numFmtId="0" fontId="2" fillId="7" borderId="11"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56" xfId="0" applyFont="1" applyFill="1" applyBorder="1" applyAlignment="1" applyProtection="1">
      <alignment vertical="center" wrapText="1"/>
    </xf>
    <xf numFmtId="0" fontId="1" fillId="2" borderId="5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11" xfId="0" applyFont="1" applyFill="1" applyBorder="1" applyAlignment="1">
      <alignment horizontal="center" vertical="center"/>
    </xf>
    <xf numFmtId="0" fontId="2" fillId="0" borderId="11" xfId="0" applyFont="1" applyFill="1" applyBorder="1" applyAlignment="1">
      <alignment horizontal="left" vertical="center" wrapText="1" indent="1"/>
    </xf>
    <xf numFmtId="0" fontId="2" fillId="8" borderId="11" xfId="0" applyFont="1" applyFill="1" applyBorder="1" applyAlignment="1">
      <alignment horizontal="center" vertical="center"/>
    </xf>
    <xf numFmtId="0" fontId="2" fillId="8" borderId="11" xfId="0" applyFont="1" applyFill="1" applyBorder="1" applyAlignment="1">
      <alignment horizontal="center" vertical="center" wrapText="1"/>
    </xf>
    <xf numFmtId="14" fontId="2" fillId="0" borderId="11" xfId="0" applyNumberFormat="1" applyFont="1" applyBorder="1" applyAlignment="1">
      <alignment horizontal="left" vertical="center" wrapText="1"/>
    </xf>
    <xf numFmtId="14" fontId="2" fillId="0" borderId="11" xfId="0" applyNumberFormat="1" applyFont="1" applyFill="1" applyBorder="1" applyAlignment="1">
      <alignment horizontal="center" vertical="center" wrapText="1"/>
    </xf>
    <xf numFmtId="0" fontId="2" fillId="5" borderId="11" xfId="0" applyFont="1" applyFill="1" applyBorder="1" applyAlignment="1">
      <alignment horizontal="left" vertical="center" wrapText="1"/>
    </xf>
    <xf numFmtId="15" fontId="2" fillId="0" borderId="11" xfId="0" applyNumberFormat="1" applyFont="1" applyFill="1" applyBorder="1" applyAlignment="1">
      <alignment horizontal="center" vertical="center" wrapText="1"/>
    </xf>
    <xf numFmtId="0" fontId="2" fillId="4" borderId="11" xfId="0" applyFont="1" applyFill="1" applyBorder="1" applyAlignment="1">
      <alignment horizontal="center" vertical="center"/>
    </xf>
    <xf numFmtId="0" fontId="2" fillId="5"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2" fillId="6" borderId="11" xfId="0" applyFont="1" applyFill="1" applyBorder="1" applyAlignment="1">
      <alignment horizontal="center" vertical="center"/>
    </xf>
    <xf numFmtId="0" fontId="3" fillId="4" borderId="11" xfId="0" applyFont="1" applyFill="1" applyBorder="1" applyAlignment="1">
      <alignment horizontal="center" vertical="center"/>
    </xf>
    <xf numFmtId="0" fontId="2" fillId="0" borderId="11" xfId="0" applyFont="1" applyBorder="1" applyAlignment="1">
      <alignment horizontal="left" vertical="center" wrapText="1"/>
    </xf>
    <xf numFmtId="0" fontId="2" fillId="0" borderId="11" xfId="0" applyFont="1" applyBorder="1" applyAlignment="1">
      <alignment horizontal="center" vertical="center"/>
    </xf>
    <xf numFmtId="15" fontId="2" fillId="0" borderId="11" xfId="0" applyNumberFormat="1" applyFont="1" applyFill="1" applyBorder="1" applyAlignment="1">
      <alignment horizontal="center" vertical="center"/>
    </xf>
    <xf numFmtId="15" fontId="2" fillId="0" borderId="11" xfId="0" applyNumberFormat="1" applyFont="1" applyFill="1" applyBorder="1" applyAlignment="1">
      <alignment horizontal="center" vertical="center" wrapText="1"/>
    </xf>
    <xf numFmtId="0" fontId="20" fillId="0" borderId="11" xfId="0" applyFont="1" applyBorder="1" applyAlignment="1">
      <alignment horizontal="center" vertical="center"/>
    </xf>
    <xf numFmtId="0" fontId="2" fillId="0" borderId="11" xfId="0" applyFont="1" applyBorder="1" applyAlignment="1">
      <alignment horizontal="left" vertical="center"/>
    </xf>
    <xf numFmtId="0" fontId="2" fillId="15" borderId="11" xfId="0" applyFont="1" applyFill="1" applyBorder="1" applyAlignment="1">
      <alignment horizontal="left" vertical="center"/>
    </xf>
    <xf numFmtId="15" fontId="2" fillId="0" borderId="11" xfId="0" applyNumberFormat="1" applyFont="1" applyFill="1" applyBorder="1" applyAlignment="1">
      <alignment horizontal="left" vertical="center" wrapText="1"/>
    </xf>
    <xf numFmtId="14" fontId="4" fillId="0" borderId="11" xfId="0" applyNumberFormat="1" applyFont="1" applyFill="1" applyBorder="1" applyAlignment="1">
      <alignment horizontal="left" vertical="center" wrapText="1"/>
    </xf>
    <xf numFmtId="14" fontId="4" fillId="0" borderId="11" xfId="0" applyNumberFormat="1" applyFont="1" applyFill="1" applyBorder="1" applyAlignment="1">
      <alignment horizontal="left" vertical="center"/>
    </xf>
    <xf numFmtId="0" fontId="3" fillId="5" borderId="11" xfId="0" applyFont="1" applyFill="1" applyBorder="1" applyAlignment="1">
      <alignment horizontal="left" vertical="center" wrapText="1" indent="1"/>
    </xf>
    <xf numFmtId="0" fontId="2" fillId="5" borderId="11" xfId="0" applyFont="1" applyFill="1" applyBorder="1" applyAlignment="1">
      <alignment horizontal="left" wrapText="1" indent="1"/>
    </xf>
    <xf numFmtId="0" fontId="20" fillId="6" borderId="11" xfId="0" applyFont="1" applyFill="1" applyBorder="1" applyAlignment="1">
      <alignment horizontal="center" vertical="center"/>
    </xf>
    <xf numFmtId="0" fontId="20" fillId="6" borderId="11" xfId="0" applyFont="1" applyFill="1" applyBorder="1" applyAlignment="1">
      <alignment horizontal="center" vertical="center" wrapText="1"/>
    </xf>
    <xf numFmtId="0" fontId="20" fillId="0" borderId="11" xfId="0" applyFont="1" applyBorder="1" applyAlignment="1">
      <alignment horizontal="left" vertical="center" wrapText="1"/>
    </xf>
    <xf numFmtId="0" fontId="20" fillId="0" borderId="11" xfId="0" applyFont="1" applyBorder="1" applyAlignment="1">
      <alignment vertical="center" wrapText="1"/>
    </xf>
    <xf numFmtId="0" fontId="2" fillId="4" borderId="6" xfId="0" applyFont="1" applyFill="1" applyBorder="1" applyAlignment="1">
      <alignment horizontal="center" vertical="center"/>
    </xf>
    <xf numFmtId="0" fontId="3" fillId="0" borderId="6" xfId="0" applyFont="1" applyFill="1" applyBorder="1" applyAlignment="1">
      <alignment horizontal="center" vertical="center"/>
    </xf>
    <xf numFmtId="0" fontId="2" fillId="4" borderId="6" xfId="0" applyFont="1" applyFill="1" applyBorder="1" applyAlignment="1">
      <alignment horizontal="center" vertical="center" wrapText="1"/>
    </xf>
    <xf numFmtId="14" fontId="2" fillId="0" borderId="14" xfId="0" applyNumberFormat="1" applyFont="1" applyBorder="1" applyAlignment="1">
      <alignment horizontal="left" vertical="center" wrapText="1"/>
    </xf>
    <xf numFmtId="0" fontId="2" fillId="0" borderId="14" xfId="0" applyFont="1" applyFill="1" applyBorder="1" applyAlignment="1">
      <alignment horizontal="left" vertical="center" wrapText="1"/>
    </xf>
    <xf numFmtId="0" fontId="2" fillId="15" borderId="9" xfId="0" applyFont="1" applyFill="1" applyBorder="1" applyAlignment="1">
      <alignment horizontal="center" vertical="center"/>
    </xf>
    <xf numFmtId="0" fontId="2" fillId="0" borderId="14" xfId="0" applyFont="1" applyBorder="1" applyAlignment="1">
      <alignment horizontal="left" vertical="center" wrapText="1"/>
    </xf>
    <xf numFmtId="14" fontId="4" fillId="0" borderId="14" xfId="0" applyNumberFormat="1" applyFont="1" applyFill="1" applyBorder="1" applyAlignment="1">
      <alignment horizontal="left" vertical="center" wrapText="1"/>
    </xf>
    <xf numFmtId="0" fontId="2" fillId="8" borderId="18" xfId="0" applyFont="1" applyFill="1" applyBorder="1" applyAlignment="1">
      <alignment horizontal="center" vertical="center"/>
    </xf>
    <xf numFmtId="0" fontId="2" fillId="8" borderId="18" xfId="0" applyFont="1" applyFill="1" applyBorder="1" applyAlignment="1">
      <alignment horizontal="center" vertical="center" wrapText="1"/>
    </xf>
  </cellXfs>
  <cellStyles count="2">
    <cellStyle name="Normal" xfId="0" builtinId="0"/>
    <cellStyle name="Porcentaje" xfId="1" builtinId="5"/>
  </cellStyles>
  <dxfs count="55">
    <dxf>
      <fill>
        <patternFill>
          <bgColor rgb="FFFF0000"/>
        </patternFill>
      </fill>
    </dxf>
    <dxf>
      <fill>
        <patternFill>
          <bgColor rgb="FFFFC000"/>
        </patternFill>
      </fill>
    </dxf>
    <dxf>
      <fill>
        <patternFill>
          <bgColor rgb="FFFFFF00"/>
        </patternFill>
      </fill>
    </dxf>
    <dxf>
      <fill>
        <patternFill>
          <bgColor rgb="FF00B050"/>
        </patternFill>
      </fill>
    </dxf>
    <dxf>
      <alignment horizontal="center" readingOrder="0"/>
    </dxf>
    <dxf>
      <alignment vertical="center" readingOrder="0"/>
    </dxf>
    <dxf>
      <alignment horizontal="center" readingOrder="0"/>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none">
          <bgColor auto="1"/>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horizontal="center" readingOrder="0"/>
    </dxf>
    <dxf>
      <alignment vertical="center" readingOrder="0"/>
    </dxf>
    <dxf>
      <alignment vertical="center" readingOrder="0"/>
    </dxf>
    <dxf>
      <alignment wrapText="1" readingOrder="0"/>
    </dxf>
    <dxf>
      <fill>
        <patternFill patternType="solid">
          <bgColor rgb="FFFFFF00"/>
        </patternFill>
      </fill>
    </dxf>
    <dxf>
      <alignment horizontal="center" readingOrder="0"/>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alignment horizontal="center" readingOrder="0"/>
    </dxf>
    <dxf>
      <fill>
        <patternFill patternType="solid">
          <bgColor rgb="FFFFFF00"/>
        </patternFill>
      </fill>
    </dxf>
    <dxf>
      <fill>
        <patternFill patternType="solid">
          <bgColor rgb="FFFFFF00"/>
        </patternFill>
      </fill>
    </dxf>
    <dxf>
      <alignment vertical="center" readingOrder="0"/>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alignment horizontal="center" readingOrder="0"/>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s-CO" sz="1800" b="1" i="0" baseline="0">
                <a:effectLst/>
              </a:rPr>
              <a:t>% Participación calificación riesgos netos Savia Salud EPS </a:t>
            </a:r>
            <a:endParaRPr lang="es-CO">
              <a:effectLst/>
            </a:endParaRPr>
          </a:p>
        </c:rich>
      </c:tx>
      <c:layout>
        <c:manualLayout>
          <c:xMode val="edge"/>
          <c:yMode val="edge"/>
          <c:x val="0.11272222222222221"/>
          <c:y val="0"/>
        </c:manualLayout>
      </c:layout>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9.2582788853520975E-2"/>
          <c:y val="0.1875"/>
          <c:w val="0.76944444444444449"/>
          <c:h val="0.72685185185185175"/>
        </c:manualLayout>
      </c:layout>
      <c:pie3DChart>
        <c:varyColors val="1"/>
        <c:ser>
          <c:idx val="0"/>
          <c:order val="0"/>
          <c:explosion val="25"/>
          <c:dPt>
            <c:idx val="0"/>
            <c:bubble3D val="0"/>
            <c:spPr>
              <a:solidFill>
                <a:srgbClr val="00B050"/>
              </a:solidFill>
            </c:spPr>
            <c:extLst>
              <c:ext xmlns:c16="http://schemas.microsoft.com/office/drawing/2014/chart" uri="{C3380CC4-5D6E-409C-BE32-E72D297353CC}">
                <c16:uniqueId val="{00000001-0F5D-4559-91A5-D1A7A117B14D}"/>
              </c:ext>
            </c:extLst>
          </c:dPt>
          <c:dPt>
            <c:idx val="1"/>
            <c:bubble3D val="0"/>
            <c:spPr>
              <a:solidFill>
                <a:srgbClr val="FFFF00"/>
              </a:solidFill>
            </c:spPr>
            <c:extLst>
              <c:ext xmlns:c16="http://schemas.microsoft.com/office/drawing/2014/chart" uri="{C3380CC4-5D6E-409C-BE32-E72D297353CC}">
                <c16:uniqueId val="{00000003-0F5D-4559-91A5-D1A7A117B14D}"/>
              </c:ext>
            </c:extLst>
          </c:dPt>
          <c:dPt>
            <c:idx val="2"/>
            <c:bubble3D val="0"/>
            <c:spPr>
              <a:solidFill>
                <a:srgbClr val="FFC000"/>
              </a:solidFill>
            </c:spPr>
            <c:extLst>
              <c:ext xmlns:c16="http://schemas.microsoft.com/office/drawing/2014/chart" uri="{C3380CC4-5D6E-409C-BE32-E72D297353CC}">
                <c16:uniqueId val="{00000005-0F5D-4559-91A5-D1A7A117B14D}"/>
              </c:ext>
            </c:extLst>
          </c:dPt>
          <c:dPt>
            <c:idx val="3"/>
            <c:bubble3D val="0"/>
            <c:explosion val="29"/>
            <c:spPr>
              <a:solidFill>
                <a:srgbClr val="FF0000"/>
              </a:solidFill>
            </c:spPr>
            <c:extLst>
              <c:ext xmlns:c16="http://schemas.microsoft.com/office/drawing/2014/chart" uri="{C3380CC4-5D6E-409C-BE32-E72D297353CC}">
                <c16:uniqueId val="{00000007-0F5D-4559-91A5-D1A7A117B14D}"/>
              </c:ext>
            </c:extLst>
          </c:dPt>
          <c:dLbls>
            <c:dLbl>
              <c:idx val="0"/>
              <c:layout>
                <c:manualLayout>
                  <c:x val="5.8565179352580828E-2"/>
                  <c:y val="3.377223680373286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F5D-4559-91A5-D1A7A117B14D}"/>
                </c:ext>
              </c:extLst>
            </c:dLbl>
            <c:dLbl>
              <c:idx val="1"/>
              <c:layout>
                <c:manualLayout>
                  <c:x val="2.1291885389326335E-2"/>
                  <c:y val="-3.95020414114902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F5D-4559-91A5-D1A7A117B14D}"/>
                </c:ext>
              </c:extLst>
            </c:dLbl>
            <c:dLbl>
              <c:idx val="2"/>
              <c:layout>
                <c:manualLayout>
                  <c:x val="1.5840332458442696E-2"/>
                  <c:y val="-2.939632545931758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F5D-4559-91A5-D1A7A117B14D}"/>
                </c:ext>
              </c:extLst>
            </c:dLbl>
            <c:dLbl>
              <c:idx val="3"/>
              <c:layout>
                <c:manualLayout>
                  <c:x val="-6.5992344706911635E-2"/>
                  <c:y val="5.442475940507436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F5D-4559-91A5-D1A7A117B14D}"/>
                </c:ext>
              </c:extLst>
            </c:dLbl>
            <c:spPr>
              <a:noFill/>
              <a:ln>
                <a:noFill/>
              </a:ln>
              <a:effectLst/>
            </c:spPr>
            <c:txPr>
              <a:bodyPr/>
              <a:lstStyle/>
              <a:p>
                <a:pPr>
                  <a:defRPr sz="900" b="1">
                    <a:latin typeface="Arial" pitchFamily="34" charset="0"/>
                    <a:cs typeface="Arial" pitchFamily="34" charset="0"/>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Hoja2!$G$25:$G$28</c:f>
              <c:strCache>
                <c:ptCount val="4"/>
                <c:pt idx="0">
                  <c:v>Bajo</c:v>
                </c:pt>
                <c:pt idx="1">
                  <c:v>Moderado </c:v>
                </c:pt>
                <c:pt idx="2">
                  <c:v>Por encima del promedio</c:v>
                </c:pt>
                <c:pt idx="3">
                  <c:v>Alto</c:v>
                </c:pt>
              </c:strCache>
            </c:strRef>
          </c:cat>
          <c:val>
            <c:numRef>
              <c:f>Hoja2!$I$25:$I$28</c:f>
              <c:numCache>
                <c:formatCode>0.0%</c:formatCode>
                <c:ptCount val="4"/>
                <c:pt idx="0">
                  <c:v>0.1744186046511628</c:v>
                </c:pt>
                <c:pt idx="1">
                  <c:v>0.13953488372093023</c:v>
                </c:pt>
                <c:pt idx="2">
                  <c:v>0.16279069767441862</c:v>
                </c:pt>
                <c:pt idx="3">
                  <c:v>0.52325581395348841</c:v>
                </c:pt>
              </c:numCache>
            </c:numRef>
          </c:val>
          <c:extLst>
            <c:ext xmlns:c16="http://schemas.microsoft.com/office/drawing/2014/chart" uri="{C3380CC4-5D6E-409C-BE32-E72D297353CC}">
              <c16:uniqueId val="{00000008-0F5D-4559-91A5-D1A7A117B14D}"/>
            </c:ext>
          </c:extLst>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Seguimiento</a:t>
            </a:r>
            <a:r>
              <a:rPr lang="es-CO" baseline="0"/>
              <a:t> de los riesgos</a:t>
            </a:r>
            <a:endParaRPr lang="es-CO"/>
          </a:p>
        </c:rich>
      </c:tx>
      <c:layout>
        <c:manualLayout>
          <c:xMode val="edge"/>
          <c:yMode val="edge"/>
          <c:x val="0.25155254832689639"/>
          <c:y val="2.9676730605722436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1"/>
            <c:bubble3D val="0"/>
            <c:explosion val="0"/>
            <c:extLst>
              <c:ext xmlns:c16="http://schemas.microsoft.com/office/drawing/2014/chart" uri="{C3380CC4-5D6E-409C-BE32-E72D297353CC}">
                <c16:uniqueId val="{00000000-6560-4A6E-AA45-1F0539D5269D}"/>
              </c:ext>
            </c:extLst>
          </c:dPt>
          <c:dLbls>
            <c:dLbl>
              <c:idx val="0"/>
              <c:layout>
                <c:manualLayout>
                  <c:x val="1.5370596281098752E-2"/>
                  <c:y val="-0.2277954968648977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560-4A6E-AA45-1F0539D5269D}"/>
                </c:ext>
              </c:extLst>
            </c:dLbl>
            <c:dLbl>
              <c:idx val="1"/>
              <c:layout>
                <c:manualLayout>
                  <c:x val="-4.3079276182026539E-2"/>
                  <c:y val="-5.00979949459112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560-4A6E-AA45-1F0539D5269D}"/>
                </c:ext>
              </c:extLst>
            </c:dLbl>
            <c:spPr>
              <a:noFill/>
              <a:ln>
                <a:noFill/>
              </a:ln>
              <a:effectLst/>
            </c:spPr>
            <c:txPr>
              <a:bodyPr/>
              <a:lstStyle/>
              <a:p>
                <a:pPr>
                  <a:defRPr sz="1000" b="1">
                    <a:latin typeface="Arial" pitchFamily="34" charset="0"/>
                    <a:cs typeface="Arial" pitchFamily="34" charset="0"/>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Hoja2!$B$56:$B$57</c:f>
              <c:strCache>
                <c:ptCount val="2"/>
                <c:pt idx="0">
                  <c:v>No se ha materializado el riesgo</c:v>
                </c:pt>
                <c:pt idx="1">
                  <c:v>Se materializó el riesgo </c:v>
                </c:pt>
              </c:strCache>
            </c:strRef>
          </c:cat>
          <c:val>
            <c:numRef>
              <c:f>Hoja2!$D$56:$D$57</c:f>
              <c:numCache>
                <c:formatCode>0.0%</c:formatCode>
                <c:ptCount val="2"/>
                <c:pt idx="0">
                  <c:v>0.50632911392405067</c:v>
                </c:pt>
                <c:pt idx="1">
                  <c:v>0.49367088607594939</c:v>
                </c:pt>
              </c:numCache>
            </c:numRef>
          </c:val>
          <c:extLst>
            <c:ext xmlns:c16="http://schemas.microsoft.com/office/drawing/2014/chart" uri="{C3380CC4-5D6E-409C-BE32-E72D297353CC}">
              <c16:uniqueId val="{00000002-6560-4A6E-AA45-1F0539D5269D}"/>
            </c:ext>
          </c:extLst>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166687</xdr:colOff>
      <xdr:row>1</xdr:row>
      <xdr:rowOff>42742</xdr:rowOff>
    </xdr:from>
    <xdr:to>
      <xdr:col>1</xdr:col>
      <xdr:colOff>1616498</xdr:colOff>
      <xdr:row>3</xdr:row>
      <xdr:rowOff>44224</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659" t="15981" r="9659" b="16100"/>
        <a:stretch/>
      </xdr:blipFill>
      <xdr:spPr bwMode="auto">
        <a:xfrm>
          <a:off x="523875" y="340398"/>
          <a:ext cx="1449811" cy="525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111125</xdr:colOff>
      <xdr:row>9</xdr:row>
      <xdr:rowOff>238125</xdr:rowOff>
    </xdr:from>
    <xdr:to>
      <xdr:col>9</xdr:col>
      <xdr:colOff>555625</xdr:colOff>
      <xdr:row>9</xdr:row>
      <xdr:rowOff>746125</xdr:rowOff>
    </xdr:to>
    <xdr:sp macro="" textlink="">
      <xdr:nvSpPr>
        <xdr:cNvPr id="2" name="1 Igual que">
          <a:extLst>
            <a:ext uri="{FF2B5EF4-FFF2-40B4-BE49-F238E27FC236}">
              <a16:creationId xmlns:a16="http://schemas.microsoft.com/office/drawing/2014/main" id="{00000000-0008-0000-0100-000002000000}"/>
            </a:ext>
          </a:extLst>
        </xdr:cNvPr>
        <xdr:cNvSpPr/>
      </xdr:nvSpPr>
      <xdr:spPr>
        <a:xfrm>
          <a:off x="15570200" y="3409950"/>
          <a:ext cx="444500" cy="508000"/>
        </a:xfrm>
        <a:prstGeom prst="mathEqua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s-CO" sz="1100">
            <a:solidFill>
              <a:schemeClr val="tx1"/>
            </a:solidFill>
          </a:endParaRPr>
        </a:p>
      </xdr:txBody>
    </xdr:sp>
    <xdr:clientData/>
  </xdr:twoCellAnchor>
  <xdr:twoCellAnchor>
    <xdr:from>
      <xdr:col>5</xdr:col>
      <xdr:colOff>285750</xdr:colOff>
      <xdr:row>9</xdr:row>
      <xdr:rowOff>238125</xdr:rowOff>
    </xdr:from>
    <xdr:to>
      <xdr:col>5</xdr:col>
      <xdr:colOff>762000</xdr:colOff>
      <xdr:row>9</xdr:row>
      <xdr:rowOff>746125</xdr:rowOff>
    </xdr:to>
    <xdr:sp macro="" textlink="">
      <xdr:nvSpPr>
        <xdr:cNvPr id="3" name="2 Multiplicar">
          <a:extLst>
            <a:ext uri="{FF2B5EF4-FFF2-40B4-BE49-F238E27FC236}">
              <a16:creationId xmlns:a16="http://schemas.microsoft.com/office/drawing/2014/main" id="{00000000-0008-0000-0100-000003000000}"/>
            </a:ext>
          </a:extLst>
        </xdr:cNvPr>
        <xdr:cNvSpPr/>
      </xdr:nvSpPr>
      <xdr:spPr>
        <a:xfrm>
          <a:off x="9820275" y="3409950"/>
          <a:ext cx="476250" cy="508000"/>
        </a:xfrm>
        <a:prstGeom prst="mathMultiply">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408214</xdr:colOff>
      <xdr:row>0</xdr:row>
      <xdr:rowOff>91225</xdr:rowOff>
    </xdr:from>
    <xdr:to>
      <xdr:col>1</xdr:col>
      <xdr:colOff>1986643</xdr:colOff>
      <xdr:row>3</xdr:row>
      <xdr:rowOff>108858</xdr:rowOff>
    </xdr:to>
    <xdr:pic>
      <xdr:nvPicPr>
        <xdr:cNvPr id="4" name="Imagen 2">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659" t="15981" r="9659" b="16100"/>
        <a:stretch/>
      </xdr:blipFill>
      <xdr:spPr bwMode="auto">
        <a:xfrm>
          <a:off x="1728107" y="91225"/>
          <a:ext cx="1578429" cy="589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338666</xdr:colOff>
      <xdr:row>0</xdr:row>
      <xdr:rowOff>0</xdr:rowOff>
    </xdr:from>
    <xdr:to>
      <xdr:col>2</xdr:col>
      <xdr:colOff>281214</xdr:colOff>
      <xdr:row>3</xdr:row>
      <xdr:rowOff>150127</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659" t="15981" r="9659" b="16100"/>
        <a:stretch/>
      </xdr:blipFill>
      <xdr:spPr bwMode="auto">
        <a:xfrm>
          <a:off x="557741" y="0"/>
          <a:ext cx="1676098" cy="635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571500</xdr:colOff>
      <xdr:row>4</xdr:row>
      <xdr:rowOff>100012</xdr:rowOff>
    </xdr:from>
    <xdr:to>
      <xdr:col>11</xdr:col>
      <xdr:colOff>523875</xdr:colOff>
      <xdr:row>18</xdr:row>
      <xdr:rowOff>176212</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2066925</xdr:colOff>
      <xdr:row>59</xdr:row>
      <xdr:rowOff>4762</xdr:rowOff>
    </xdr:from>
    <xdr:to>
      <xdr:col>4</xdr:col>
      <xdr:colOff>476250</xdr:colOff>
      <xdr:row>72</xdr:row>
      <xdr:rowOff>114300</xdr:rowOff>
    </xdr:to>
    <xdr:graphicFrame macro="">
      <xdr:nvGraphicFramePr>
        <xdr:cNvPr id="3" name="2 Gráfico">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on%20de%20riesgos%202019/Mapa%20de%20riesgos%20REV%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Escala de Calif"/>
      <sheetName val="Actividades  Significativas"/>
      <sheetName val="tablas "/>
      <sheetName val="Mapa de riesgos alineado a proc"/>
    </sheetNames>
    <sheetDataSet>
      <sheetData sheetId="0"/>
      <sheetData sheetId="1"/>
      <sheetData sheetId="2"/>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cardo Patiño Murillo" refreshedDate="43626.718080439816" createdVersion="4" refreshedVersion="4" minRefreshableVersion="3" recordCount="87" xr:uid="{00000000-000A-0000-FFFF-FFFF00000000}">
  <cacheSource type="worksheet">
    <worksheetSource ref="A6:X102" sheet="Mapa de riesgos"/>
  </cacheSource>
  <cacheFields count="24">
    <cacheField name="N°" numFmtId="0">
      <sharedItems containsBlank="1"/>
    </cacheField>
    <cacheField name="Actividad Significativa (Proceso)" numFmtId="0">
      <sharedItems count="15">
        <s v="Gestión de tecnología e Información"/>
        <s v="Tesoreria y Cartera"/>
        <s v="Cuentas Medicas"/>
        <s v="Gestión Corporativa del Aseguramiento"/>
        <s v="Gestión Administrativa"/>
        <s v="Gestión acceso a servicios de salud"/>
        <s v="Gestión Jurídica  y legal"/>
        <s v="Contabilidad y presupuesto"/>
        <s v="Comunicaciones corporativas"/>
        <s v="Gestión Humana"/>
        <s v="Gestión Control"/>
        <s v="Planeación estrategica"/>
        <s v="Gestión del riesgo en salud"/>
        <s v="Gestión de calidad"/>
        <s v="Atención al usuario"/>
      </sharedItems>
    </cacheField>
    <cacheField name="Nombre del Riesgo" numFmtId="0">
      <sharedItems containsBlank="1"/>
    </cacheField>
    <cacheField name="Categoria del Riesgo" numFmtId="0">
      <sharedItems containsBlank="1" count="8">
        <s v="Riesgo Operacional"/>
        <s v="Riesgo de Liquidez"/>
        <s v="Riesgo de Credito"/>
        <s v="Riesgo de Corrupción"/>
        <s v="Riesgo en Salud "/>
        <m/>
        <s v="Riesgo Reputacional"/>
        <s v="Continuidad de la operación" u="1"/>
      </sharedItems>
    </cacheField>
    <cacheField name="Causas " numFmtId="0">
      <sharedItems containsBlank="1" longText="1"/>
    </cacheField>
    <cacheField name="Consecuencias " numFmtId="0">
      <sharedItems containsBlank="1" longText="1"/>
    </cacheField>
    <cacheField name="Nivel de Riesgo Inherente" numFmtId="0">
      <sharedItems containsBlank="1"/>
    </cacheField>
    <cacheField name="Controles" numFmtId="0">
      <sharedItems containsBlank="1" longText="1"/>
    </cacheField>
    <cacheField name="Calidad del control " numFmtId="0">
      <sharedItems containsString="0" containsBlank="1" containsNumber="1" containsInteger="1" minValue="5" maxValue="20"/>
    </cacheField>
    <cacheField name="Valoración control" numFmtId="0">
      <sharedItems containsString="0" containsBlank="1" containsNumber="1" containsInteger="1" minValue="1" maxValue="5"/>
    </cacheField>
    <cacheField name="Rango control" numFmtId="0">
      <sharedItems containsString="0" containsBlank="1" containsNumber="1" containsInteger="1" minValue="5" maxValue="100"/>
    </cacheField>
    <cacheField name="Calidad" numFmtId="0">
      <sharedItems containsBlank="1"/>
    </cacheField>
    <cacheField name="Riesgo Neto" numFmtId="0">
      <sharedItems containsBlank="1" count="5">
        <s v="Alto"/>
        <s v="Moderado "/>
        <s v="Por encima del promedio"/>
        <s v="Bajo"/>
        <m/>
      </sharedItems>
    </cacheField>
    <cacheField name="Opciones de manejo - Tratamiento" numFmtId="0">
      <sharedItems/>
    </cacheField>
    <cacheField name="Acciones preventivas" numFmtId="0">
      <sharedItems containsBlank="1" longText="1"/>
    </cacheField>
    <cacheField name="Responsables de la accion" numFmtId="0">
      <sharedItems containsBlank="1"/>
    </cacheField>
    <cacheField name="Periodo de seguimiento" numFmtId="0">
      <sharedItems containsBlank="1"/>
    </cacheField>
    <cacheField name="Fecha Inicio " numFmtId="15">
      <sharedItems containsNonDate="0" containsDate="1" containsString="0" containsBlank="1" minDate="2019-01-01T00:00:00" maxDate="2019-06-02T00:00:00"/>
    </cacheField>
    <cacheField name="Fecha Terminacion" numFmtId="15">
      <sharedItems containsNonDate="0" containsDate="1" containsString="0" containsBlank="1" minDate="2019-12-31T00:00:00" maxDate="2020-01-01T00:00:00"/>
    </cacheField>
    <cacheField name="Acciones de contingencia ante la posible materializacion " numFmtId="0">
      <sharedItems containsBlank="1" longText="1"/>
    </cacheField>
    <cacheField name="Seguimiento (Materialización del riesgo)" numFmtId="0">
      <sharedItems containsBlank="1" count="5">
        <s v="SE MATERIALIZÓ EL RIESGO "/>
        <s v="NO SE HA MATERIALIZADO EL RIESGO"/>
        <m/>
        <s v="SE MATERIALIZO EL RIESGO" u="1"/>
        <s v="SE MATERIALIZÓ EL RIESGO" u="1"/>
      </sharedItems>
    </cacheField>
    <cacheField name="Observaciones " numFmtId="0">
      <sharedItems containsBlank="1" longText="1"/>
    </cacheField>
    <cacheField name="Fecha de materialización" numFmtId="0">
      <sharedItems containsDate="1" containsBlank="1" containsMixedTypes="1" minDate="2018-10-01T00:00:00" maxDate="2019-05-09T00:00:00"/>
    </cacheField>
    <cacheField name="Acciones tomadas para mitigar el riesgo"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7">
  <r>
    <s v="R1"/>
    <x v="0"/>
    <s v="Continuidad de la operación"/>
    <x v="0"/>
    <s v="1. Caída o lentitud del aplicativo_x000a_2. Falla en los procesos internos del aplicativo_x000a_3. Concurrencia de Usuarios para un proceso (por la infraestructura - mal programada: no permite muchos usuarios)_x000a_4. Fluido eléctrico_x000a_5. Caída del internet_x000a_6. Falla en la conectividad_x000a_7. Falla en los servidores (Problema Técnico de UNE_x000a_8. Falta espacio en el servidor._x000a_9. Perdida de Dominio_x000a_10. Obsolencia de la arquitectura"/>
    <s v="1. No hay operación (No se puede afiliar)_x000a_2. No autorizaciones_x000a_3. No auditoria de cuentas Medicas _x000a_4. Falla en la base de datos_x000a_5. No disponibilidad del aplicativo transaccional)_x000a_7. Colapso del Sistema_x000a_8. Perdida de información_x000a_9. Lentitud del sistema_x000a_10. No soporte a versiones de sistema operativo_x000a_11. Altos volúmenes de información que por tiempo no se da respuesta oportuna (No manejo de históricos_x000a_12. Limitación del almacenamiento"/>
    <s v="Alto"/>
    <s v="1. Terminos contractuales y Polizas de cumplimiento (proveedores)_x000a_2. Monitoreo y seguimiento permanente con UNE 7X24_x000a_3. Mesa de ayuda_x000a_4. Sistema de Alarmas_x000a_5. Alta disponibilidad (DRP) Replicas en backup para operar"/>
    <n v="15"/>
    <n v="5"/>
    <n v="75"/>
    <s v="Aceptable"/>
    <x v="0"/>
    <s v="Evitar el riesgo"/>
    <s v="1. Documentación de manual gestion de cambio, accesos a bases de datos y sistemas operativos de servidores y las politicas "/>
    <s v="Jefatura de TI _x000a_"/>
    <s v="Mensual"/>
    <d v="2019-01-01T00:00:00"/>
    <d v="2019-12-31T00:00:00"/>
    <s v="Rediseño del datacenter y DRP:_x000a_Proceso e implementación de la DRP (Continuidad del negocio &quot;plan  de recuperación ante desastres TI)_x000a_Generar historicos_x000a_Cambio de software a largo plazo a traves del RFP (Evalua ruta critica si se puede cambiar) "/>
    <x v="0"/>
    <s v="02/04/2019: Auditoria externa forense de E&amp;Y donde se evidenció la materialización de los riesgos"/>
    <d v="2018-10-01T00:00:00"/>
    <s v="02/04/2019: Por parte de TI se presentó plan de mejora al área de gestión control._x000a_"/>
  </r>
  <r>
    <s v="R2"/>
    <x v="0"/>
    <s v="Integralidad del Sistema de Información (Gestion de cambio) "/>
    <x v="0"/>
    <s v="1. Desarrollo de aplicativos no corresponden al desarrollo y necesidad de la empresa_x000a_2. No se tiene documentado procedimiento de acceso a usuarios"/>
    <s v="1. Información inconsistente_x000a_2. Reprocesos_x000a_3. Falta de escalabilidad"/>
    <s v="Alto"/>
    <s v="1. No existen"/>
    <n v="5"/>
    <n v="1"/>
    <n v="5"/>
    <s v="Débil"/>
    <x v="0"/>
    <s v="Evitar el riesgo"/>
    <s v="1. No existen"/>
    <s v="Jefatura de TI _x000a_"/>
    <s v="Mensual"/>
    <d v="2019-01-01T00:00:00"/>
    <d v="2019-12-31T00:00:00"/>
    <s v="Creacion de comité de gestion de cambios_x000a_(Administra UNE)"/>
    <x v="0"/>
    <s v="02/04/2019: Auditoria externa forense de E&amp;Y donde se evidenció la materialización de los riesgos"/>
    <d v="2018-10-01T00:00:00"/>
    <s v="02/04/2019: Por parte de TI se presentó plan de mejora al área de gestión control."/>
  </r>
  <r>
    <s v="R3"/>
    <x v="0"/>
    <s v="Seguridad de la información "/>
    <x v="0"/>
    <s v="1. Vulnerabilidad del Acceso_x000a_2. Falta de politicas de seguridad del sIstemas y la información debidamente socializadas_x000a_3. Definición clara de procesos (procedimiento modificación de usuarios_x000a_4. No existe claridad en algunos procedimientos de seguridad de la información"/>
    <s v="1. Perdida de información_x000a_2. Violación de Habeas Data_x000a_3. Demandas por mal uso de la información_x000a_4. Perdidas económicas_x000a_5.Modificación de datos sensibles sin autorización"/>
    <s v="Alto"/>
    <s v="1. MA-TI-01  Manual de Politica de la seguridad de acceso a la informacion _x000a_2. Firewall_x000a_3. Asignación de roles y perfiles _x000a_4. Enrolamiento - SAP_x000a_"/>
    <n v="10"/>
    <n v="4"/>
    <n v="40"/>
    <s v="Requiere Mejora"/>
    <x v="0"/>
    <s v="Evitar el riesgo"/>
    <s v="1. Documentacion,implementación, divulgacion y seguimiento cuentas de usuarios"/>
    <s v="Jefatura de TI _x000a_"/>
    <s v="Mensual"/>
    <d v="2019-01-01T00:00:00"/>
    <d v="2019-12-31T00:00:00"/>
    <s v="_x000a_Proyecto de segregación (caracterizar) de funciones_x000a_"/>
    <x v="0"/>
    <s v="02/04/2019: Auditoria externa forense de E&amp;Y donde se evidenció la materialización de los riesgos"/>
    <d v="2018-10-01T00:00:00"/>
    <s v="02/04/2019: Por parte de TI se presentó plan de mejora al área de gestión control."/>
  </r>
  <r>
    <s v="R4"/>
    <x v="1"/>
    <s v="Manejo de la banca"/>
    <x v="0"/>
    <s v="1. Vulnerabilidad informatica "/>
    <s v="1. Desviaciones  o perdida de dinero"/>
    <s v="Moderado "/>
    <s v="1. OD-GJ-16 Directiva gerencial 011 de 2018 Politica de pagos _x000a_2. FO- GF- 08 Formato solicitud de anticipos_x000a_3. Constante monitoreo (Reuniones con la banca) Opciones para agilizar el proceso_x000a_4. Se nombro una persona para el manejo de la banca. Aplicacion y compensacion de pagos en tiempo real. _x000a_5. Directrices del area de sistemas en el manejo de IP"/>
    <n v="15"/>
    <n v="4"/>
    <n v="60"/>
    <s v="Aceptable"/>
    <x v="1"/>
    <s v="Reducir el riesgo"/>
    <s v="1. Seguimiento, verificacion y control al sistema"/>
    <s v="Area TI_x000a_Jefe de tesoreria y cartera"/>
    <s v="Semestral"/>
    <d v="2019-01-01T00:00:00"/>
    <d v="2019-12-31T00:00:00"/>
    <s v="Mejoras en la seguridad informatica"/>
    <x v="0"/>
    <s v="06/05/2019 * La interfaz contable integra - SAP_x000a_(Pagos dobles)_x000a_* Se realizaron pagos sin reconocer la glosa - el sistema no lo detallaba. Se ha recuperado el dinero_x000a_* El riesgo es inminente hasta que no se tenga un sistema unificado._x000a_"/>
    <s v="En el año 2017 - 2018"/>
    <s v="06/05/2019: * Se emplearon tres personas para validar la facturación tratando de minimizar el riesgo. El error humano es latente_x000a_* Redoblar mas personal para realizar validaciones de los pagos(con tres personas se hace lo que realiza 140 auditores)"/>
  </r>
  <r>
    <s v="R5"/>
    <x v="1"/>
    <s v="Mal direccionamiento de pago"/>
    <x v="0"/>
    <s v="1. Error en el direccionamiento de pago_x000a_2. Falta de personal para verificar las transacciones"/>
    <s v="1. Mal direccionamiento de los recursos economicos, _x000a_2. Perdida de dinero_x000a_3. sanciones disciplinarias"/>
    <s v="Por encima del promedio"/>
    <s v="1. Verificacion en escala de manera manual (sistema - soportes) primero auxiliar, luego analista, jefe de area y subgerencia financiera._x000a_2. FO-GF-12 Formato de relación de cuentas por pagar tesorería_x000a_3. Capacitaciones constantes_x000a_4. Desarrollos constantes (Para validacion del sistema y validación de la DATA) _x000a_5. Se asigno analista para analizar los pagos "/>
    <n v="10"/>
    <n v="4"/>
    <n v="40"/>
    <s v="Requiere Mejora"/>
    <x v="0"/>
    <s v="Evitar el riesgo"/>
    <s v="1. Verificacion y seguimiento"/>
    <s v="Gestion humana_x000a_Jefe de tesoreria y cartera"/>
    <s v="Mensual"/>
    <d v="2019-01-01T00:00:00"/>
    <d v="2019-12-31T00:00:00"/>
    <s v="Requerimiento de mas personal"/>
    <x v="0"/>
    <s v="06/05/2019: Es normal en un proceso que maneja muchas transacciones desde el punto de vista SAP"/>
    <s v="Constante: Por la dinamica del proceso"/>
    <s v="06/05/2019: Inmediatamente ocurre al dia siguiente:_x000a_Se realiza el traslado, se reclasifica y contablementa se realiza el pago y se pone como observacion que se realiza el ajuste"/>
  </r>
  <r>
    <s v="R6"/>
    <x v="1"/>
    <s v="Perdida de la informacion en los soportes manuales (facturas, actas de liquidacion, recibidos y comprobantes de anticipo)"/>
    <x v="0"/>
    <s v="1. Vulnerabilidad del Acceso "/>
    <s v="1. Perdida y/o  manipulacion indebida de la informacion_x000a_2. Sanciones disciplinarias"/>
    <s v="Moderado "/>
    <s v="1. PD- GF- 08 Procedimientos de gestion de pagos gastos administrativos_x000a_2. Persona destinada para recibir los documentos_x000a_3. Archivadores con llave._x000a_4. Tratamiento de manejo de documentacion manual"/>
    <n v="10"/>
    <n v="4"/>
    <n v="40"/>
    <s v="Requiere Mejora"/>
    <x v="2"/>
    <s v="Evitar el riesgo"/>
    <s v="1. Segumiento y manejo de la documentacion"/>
    <s v="Auxiliar de tesoreria"/>
    <s v="Mensual"/>
    <d v="2019-01-01T00:00:00"/>
    <d v="2019-12-31T00:00:00"/>
    <s v="Archivadores empotrados especializados de acceso solo de tesoreria"/>
    <x v="1"/>
    <m/>
    <m/>
    <m/>
  </r>
  <r>
    <s v="R7"/>
    <x v="1"/>
    <s v="Dificultad cobro de cartera (CXC)"/>
    <x v="1"/>
    <s v="1. Falta de reconocimiento de la deuda por parte del ente territorial"/>
    <s v="1. Falta de recursos para respaldar las deudas"/>
    <s v="Alto"/>
    <s v="1. PD-GF-13 Procedimiento Recobros NO PBS_x000a_2. Cobro Admininistrativo y persuasivo_x000a_(se remite la informacion a la secretaria general para realizar cobros coactivos Procuraduria, Supersalud)"/>
    <n v="15"/>
    <n v="4"/>
    <n v="60"/>
    <s v="Aceptable"/>
    <x v="0"/>
    <s v="Evitar el riesgo"/>
    <s v="1. Asesorias legales con expertos"/>
    <s v="Jefe de tesoreria y cartera_x000a_Secretaria general"/>
    <s v="Mensual"/>
    <d v="2019-01-01T00:00:00"/>
    <d v="2019-12-31T00:00:00"/>
    <s v="Contratacion de abogado para el tratamiento administrativo y persuasivo"/>
    <x v="0"/>
    <s v="_x000a_06/05/2019: Como Acciones se hicieron efectivos los contratos: Deudores territoriales se cruzo la cartera y se recupero un dinero significativo"/>
    <s v="Constantemente (Saldo crece)"/>
    <s v="06/05/2019: * Mesas de trabajo - reuniones- se envian oficios_x000a_* Procedimiento recobro no PBS_x000a_* Cobro Administrativo y persuasico_x000a_* Relacion de las cuentas a recuperar con los soportes_x000a_* Para las ESES denuncias a la procuraduria_x000a_* Con el departamento se sento para la conciliación_x000a_Negociaciones con los entes - AESA- Se tocan los recursos "/>
  </r>
  <r>
    <s v="R8"/>
    <x v="1"/>
    <s v="Credito(Financiación a corto plazo)"/>
    <x v="2"/>
    <s v="1. No hay Respaldo de las inversiones y el efectivo (No hay apalancamiento financiero)"/>
    <s v="1. No prestan recursos económicos las entidades financieras_x000a_2. No hay capacidad de endeudamiento"/>
    <s v="Alto"/>
    <s v="1. Apalancamiento de los estados financieros n- las pedidas han disminuido _x000a_2. Credito con la ADRES, el cual presta a traves del LMA, se realiza el giro directo - hay que relacionar facturas, pagares, carta de intención, entre otros soportes."/>
    <n v="5"/>
    <n v="2"/>
    <n v="10"/>
    <s v="Débil"/>
    <x v="0"/>
    <s v="Evitar el riesgo"/>
    <s v="1. Apalancamiento por parte del ministerio compra de cartera_x000a_2. Politicas a nivel nacional e internacional"/>
    <s v="Gerencia_x000a_Subgerencia financiera_x000a_"/>
    <s v="Timestral"/>
    <d v="2019-01-01T00:00:00"/>
    <d v="2019-12-31T00:00:00"/>
    <s v="Normatividad Legal; flujo de fondos_x000a_Compra de cartera"/>
    <x v="1"/>
    <m/>
    <m/>
    <m/>
  </r>
  <r>
    <s v="R9"/>
    <x v="1"/>
    <s v="No hay integralidad en los Sistemas de informacion (integra, SAP, Mercurio)"/>
    <x v="0"/>
    <s v="1. Falta de un sistema unificado que permita la integracion de procesos"/>
    <s v="1. Generación de inconsistencias_x000a_2. Pagos dobles _x000a_3. Saldos de cartera no reales"/>
    <s v="Alto"/>
    <s v="1. Seguimiento y verificacion en el sistema_x000a_2. Trabajo manual_x000a_3. Equipo de analistas para validar toda la infomación del sistema_x000a_4. En caso de novedades se remite a las areas_x000a_"/>
    <n v="20"/>
    <n v="4"/>
    <n v="80"/>
    <s v="Fuerte"/>
    <x v="2"/>
    <s v="Evitar el riesgo"/>
    <s v="1. Seguimiento y verificacion del sistema"/>
    <s v="Jefe de tesoreria y cartera"/>
    <s v="Mensual"/>
    <d v="2019-01-01T00:00:00"/>
    <d v="2019-12-31T00:00:00"/>
    <s v="Equipo interdisciplinario"/>
    <x v="0"/>
    <s v="06/05/2019: TI y Tesoreria han implementado acciones para mitigar el riesgo"/>
    <s v="Constante"/>
    <s v="06/05/2019: * Comité de inconsistencias_x000a_* Recobrar lo que se ha pagado mal_x000a_* Corregir lo que daña la integración"/>
  </r>
  <r>
    <s v="R10"/>
    <x v="2"/>
    <s v="Inoportunidad e ineficacia en la gestión de la cuenta médica y de la glosa."/>
    <x v="0"/>
    <s v="1. tramites internos (Tipo de contrato parametrizado - firmado), _x000a_2. Conocimientos y actualización,  habilidades competencias-ejecucion y confiabilidad de procesos._x000a_3. Alta carga laboral _x000a_4.Inestabilidad en la planta de cargos - _x000a_5. alta rotacion de personal: (curva de aprendizaje con aumento en la posibilidad de errores en la gestión de auditoría). "/>
    <s v="1. No lograr la definición final de la cuenta y la determinación de la cartera exigible. _x000a_2. Incongruencias entre la cartera presentada por el prestador y la reconocida por el asegurador. _x000a_3. Procesos conciliatorios pendientes."/>
    <s v="Alto"/>
    <s v="1. IN- GF-08 Instructivo de respuesta a glosa_x000a_2. Sistema de alertas semaforizado - SEMAFORIZACION_x000a_3. Análisis y monitoreo de los reportes generados por los lideres_x000a_4. Análisis de los ciclos de glosa, re-glosa y no acuerdo."/>
    <n v="10"/>
    <n v="4"/>
    <n v="40"/>
    <s v="Requiere Mejora"/>
    <x v="0"/>
    <s v="Evitar el riesgo"/>
    <s v="1. Seguimiento y monitoreo constante de indicadores de gestion y calidad"/>
    <s v="Jefe de cuentas medicas y equipo de coordinadores"/>
    <s v="Mensual"/>
    <d v="2019-01-01T00:00:00"/>
    <d v="2019-12-31T00:00:00"/>
    <s v="Comunicado a los diferentes procesos que impactan los resultados del proceso."/>
    <x v="1"/>
    <m/>
    <m/>
    <m/>
  </r>
  <r>
    <s v="R11"/>
    <x v="2"/>
    <s v="Retraso en los procesos de gestión de auditoría, respuesta a glosa y envejecimiento de los procesos conciliatorios. "/>
    <x v="0"/>
    <s v="1. tramites internos (Tipo de contrato parametrizado - firmado), _x000a_2. Conocimientos y actualización,  habilidades competencias-ejecucion y confiabilidad de procesos._x000a_3. Alta carga laboral _x000a_4. Inestabilidad en la planta de cargos - _x000a_5. alta rotacion de personal: (curva de aprendizaje con aumento en la posibilidad de errores en la gestión de auditoría). "/>
    <s v="1. Pérdida de valor del dinero en le tiempo._x000a_2. Respuestas extemporáneas no recibidas por el prestador. _x000a_3. Pérdida económica, afectación del buen nombre institucional, pérdida de confianza en la institución. _x000a_4. Desconocimiento del valor del costo médico, desequilibrio financiero que afecta la suficiencia patrimonial."/>
    <s v="Alto"/>
    <s v="1. MA- GF- 02 Manual de criterios tecnicos para Auditorias de cuentas medicas_x000a_2. IN-GF-07 Instructivo Conciliacion de Glosas_x000a_3. Invitación  a las empresas para adelantar  procesos de conciliación._x000a_4. Retroalimentación al comité operativo de seguimiento a la gestión de auditoria."/>
    <n v="10"/>
    <n v="4"/>
    <n v="40"/>
    <s v="Requiere Mejora"/>
    <x v="0"/>
    <s v="Evitar el riesgo"/>
    <s v="1. Seguimiento y monitoreo constante de indicadores de gestion y calidad"/>
    <s v="Jefe de cuentas medicas y equipo de coordinadores"/>
    <s v="Mensual"/>
    <d v="2019-01-01T00:00:00"/>
    <d v="2019-12-31T00:00:00"/>
    <s v="Comunicado a los diferentes areas que impactan los resultados del proceso"/>
    <x v="1"/>
    <m/>
    <m/>
    <m/>
  </r>
  <r>
    <s v="R12"/>
    <x v="2"/>
    <s v="Gestión de auditoría inexacta, incompleta, ineficaz"/>
    <x v="0"/>
    <s v="1. Alta carga laboral (facturas para auditar y ejecutar). _x000a_2. Dificultades en la capacidad de respuesta. 3. Disparidad entre la carga de gestión administrativa y la capacidad de respuesta real del equipo de trabajo en funciones de supervisión, monitoreo y control.)"/>
    <s v="1. Desviación de los objetivos misionales del area._x000a_2. reprocesos en la gestión de auditoría._x000a_3. Pérdida económica"/>
    <s v="Alto"/>
    <s v="1. IN- GF-08 Instructivo de respuesta a glosa_x000a_2. Análisis y monitoreo de los reportes generados por los lideres_x000a_3. Análisis de los ciclos de glosa, re-glosa y no acuerdo._x000a_4. Monitoreo de informes de resultado semanales "/>
    <n v="15"/>
    <n v="4"/>
    <n v="60"/>
    <s v="Aceptable"/>
    <x v="0"/>
    <s v="Evitar el riesgo"/>
    <s v="1. Monitoreo de informes de resultado semanales "/>
    <s v="Jefe de cuentas medicas y equipo de coordinadores"/>
    <s v="Semanal"/>
    <d v="2019-01-01T00:00:00"/>
    <d v="2019-12-31T00:00:00"/>
    <s v="Capacitacion al personal."/>
    <x v="1"/>
    <m/>
    <m/>
    <m/>
  </r>
  <r>
    <s v="R13"/>
    <x v="2"/>
    <s v="Falta de calidad del dato, Pérdida de información. "/>
    <x v="0"/>
    <s v="1. Los desarrollos de los aplicativos son básicos._x000a_2. Los usuarios no se han apropiado del sistema (cliente interno)"/>
    <s v="1. Pérdidas económicas y de imagen institucional, 2. sanciones penales, disciplinarias y fiscales."/>
    <s v="Alto"/>
    <s v="1. Implementación de alertas y validaciones en la calidad del dato._x000a_2. Implementación de carpetas compartidas alojadas en el servidor protegidas por el back - up institucional"/>
    <n v="5"/>
    <n v="4"/>
    <n v="20"/>
    <s v="Débil"/>
    <x v="0"/>
    <s v="Evitar el riesgo"/>
    <s v="1. Monitoreo constante al sistema de informacion._x000a_2. Enviar una carta para toda la red de prestadores:_x000a_Referencia: Revisión para el mejoramiento de la calidad del dato &quot;Lineamiento técnicos para el registro y envio de los datos del RIPS&quot;"/>
    <s v="Jefe de cuentas medicas y equipo de coordinadores_x000a_Jefe de TI"/>
    <s v="Mensual"/>
    <d v="2019-01-01T00:00:00"/>
    <d v="2019-12-31T00:00:00"/>
    <s v="Diseño de nuevas transacciones, aplicativos y disposiciones en Integra para garantizar procesos automatizados"/>
    <x v="0"/>
    <s v="06/05/2019: De manera transversal: _x000a_Informes de suficiencia de UPC que afecta la calidad del dato"/>
    <s v="Constante"/>
    <s v="06/05/2019 * Retroalimentar a las IPS en los errores que se tienen lo cual generan glosas._x000a_* Capacitación a las 7 ESES DEPARTAMENTALES: Santafe de Antioquia, Turbo, Yolombo, Caucasia, Caldas, Bolivar, Yarumal. Se tienen actas."/>
  </r>
  <r>
    <s v="R14"/>
    <x v="2"/>
    <s v="Uso fraudulento de la facturación"/>
    <x v="3"/>
    <s v="1. Mala intención, aprovechamiento del cargo, falta de controles, supervisióin y acompañamiento "/>
    <s v="1. Perdida económica y detrimento patrimonial._x000a_2. Apropiación indebida de informacion confidencial en cuanto a  contratos, facturación, porcentajes de glosa."/>
    <s v="Alto"/>
    <s v="1. IN- GF-08 Instructivo de respuesta a glosa_x000a_2. Informe de glosas se realiza de manera mensual:_x000a_3. Monitoreo y seguimiento a indicadores y seguimiento a las facturas de los prestadores y proveedores de servicios de salud"/>
    <n v="15"/>
    <n v="4"/>
    <n v="60"/>
    <s v="Aceptable"/>
    <x v="0"/>
    <s v="Evitar el riesgo"/>
    <s v="1. Monitoreo y seguimiento a indicadores y seguimiento"/>
    <s v="Jefe de cuentas medicas y equipo de coordinadores"/>
    <s v="Mensual"/>
    <d v="2019-01-01T00:00:00"/>
    <d v="2019-12-31T00:00:00"/>
    <s v="Lllamados a descargos, comunicados a la red prestadora de servicios."/>
    <x v="1"/>
    <m/>
    <m/>
    <m/>
  </r>
  <r>
    <s v="R15"/>
    <x v="3"/>
    <s v="Perdida de afiliados"/>
    <x v="0"/>
    <s v="1. insatisfacción con la prestación del servicio._x000a_2. Mala atencion en red hospitalaria._x000a_3. Demora en autorizar servicios ordenados por prestador._x000a_4. Información negativa de la EPS en medios de comunicación"/>
    <s v="1. Disminución LMA_x000a_2. Disminución de Ingresos"/>
    <s v="Alto"/>
    <s v="1. Analisis permanente de informacion de perdida de afiliados._x000a_2. Seguimiento mensual al indicador"/>
    <n v="15"/>
    <n v="5"/>
    <n v="75"/>
    <s v="Aceptable"/>
    <x v="0"/>
    <s v="Evitar el riesgo"/>
    <s v="1. Mejorar fidelización de usuarios con mantenimiento permanente a las IPS que atienden nuestros afiliados._x000a_2. Promover afiliaciones oficiasas en las direcciones Locales de Salud_x000a_3. Mejorar calidad de la atención IPS contratadas_x000a_4. Tratamiento diferencial a afiliados de regimen contributivo_x000a_5. Correo electronico al afiliado que termine su relacion laboral, expicandole y motivando para que haga las gestiones de afiliacion al regimen subsidiado"/>
    <s v="Director de aseguramiento"/>
    <s v="Mensual"/>
    <d v="2019-01-01T00:00:00"/>
    <d v="2019-12-31T00:00:00"/>
    <s v="Actualizacion Base de datos para mantener vigente la afiliación_x000a_Busqueda activa de afiliados con Movilidad descendente con campañas masivas en empresas._x000a_Plan de accion: Disminución de PQRD"/>
    <x v="0"/>
    <s v="16/05/2019: *La Normatividad: la resolucion 10006 que limito la capacidad de afiliados._x000a_*Muchos afiliados a comienzos de año:  tienen perdida de los contratos laborales y una vez realizada la validación para movilida no se cumple con la afiliación al regimen subsidiado._x000a_* Traslados por quejas de las IPS por mala prestación del servicio."/>
    <s v="Enero, Marzo"/>
    <s v="16/05/2019: *Campañas de afiliaciones oficio_x000a_*Movilidad descendente_x000a_*Campañas que realiza comunicaciones y participa el area de aseguramiento_x000a_* Control desde las bases de datos de ADRES: perdida de afiliados_x000a_* Gestion PQRD, Vistas a las empresas, Analisis de perdida de afiliados_x000a_* Acercamiento con la direcciones locales de salud _x000a_"/>
  </r>
  <r>
    <s v="R16"/>
    <x v="4"/>
    <s v="Falsedad  en los soportes de documentacion de los contratos administratIvos (prestación de servicios y arrendamiento)"/>
    <x v="3"/>
    <s v="1. Mala intencion por parte del prestador del servicio (proveedor)_x000a_2. Falta de verificación por parte de quien reciba la documentación."/>
    <s v="1. Perdida de dinero_x000a_2. Cancelación contrato_x000a_3. Demandas contractuales (Cumplimiento pólizas contratos de prestación de servicios)"/>
    <s v="Moderado "/>
    <s v="1. PD-GV-13 Procedimiento Contratos _x000a_2 Verificacion de los contratos (luego se escala a juridica )"/>
    <n v="15"/>
    <n v="4"/>
    <n v="60"/>
    <s v="Aceptable"/>
    <x v="1"/>
    <s v="Reducir el riesgo"/>
    <s v="1. Asesoria a expertos  respecto a la documentacion (area juridica)"/>
    <s v="Analista de gestion administrativa"/>
    <s v="Mensual"/>
    <d v="2019-01-01T00:00:00"/>
    <d v="2019-12-31T00:00:00"/>
    <s v="No hay ningun acción."/>
    <x v="1"/>
    <m/>
    <m/>
    <m/>
  </r>
  <r>
    <s v="R17"/>
    <x v="4"/>
    <s v="Interrupción en la prestacion de bienes y/o servicios (transporte, aseo, servicios administrativos)"/>
    <x v="0"/>
    <s v="1. Dificultades en la autorización del pago (verificacion de requisitos y/o documentos)"/>
    <s v="1. Tutelas_x000a_2. Falta de continuidad en la prestación del servicio al paciente_x000a_3. Suspensión del servicio"/>
    <s v="Por encima del promedio"/>
    <s v="1. PD-GV-07 Procedimiento de transporte terreste paciente ambulatorio_x000a_2. PD-GV-15 Procedimiento transporte pacientes aéreo_x000a_3. Seguimiento y entrega oportuna de la documentación al area de tesorería"/>
    <n v="10"/>
    <n v="4"/>
    <n v="40"/>
    <s v="Requiere Mejora"/>
    <x v="0"/>
    <s v="Evitar el riesgo"/>
    <s v="1. Programacion de pagos (financiera)_x000a_2. Entrega oportuna de documentacion para el pago "/>
    <s v="dependencia gestion adminitrativa"/>
    <s v="Mensual"/>
    <d v="2019-01-01T00:00:00"/>
    <d v="2019-12-31T00:00:00"/>
    <s v="Conocer como es el proceso plan de pago (acuerdos entre las areas financieras y gestion administrativa)   "/>
    <x v="0"/>
    <s v="12/04/2019: * Se materializó por la dificultad del giro directo _x000a_ * Sin recursos económicos_x000a_* Se suspendieron los servicios de transporte"/>
    <d v="2019-01-10T00:00:00"/>
    <s v="12/04/2019: * Se escalo a la alta direccion para aprobacion de pagos_x000a_* Se priorizaron los pagos y gestionaron "/>
  </r>
  <r>
    <s v="R18"/>
    <x v="4"/>
    <s v="Incumplimiento a los requerimientos de las sedes  "/>
    <x v="0"/>
    <s v="1. El no seguimiento y verificación a las instalaciones_x000a_2. El cambio de normatividad (habilitación infraestructura)"/>
    <s v="1. Sanciones y multas_x000a_2. Cierre del local_x000a_3. Aumento número de quejas _x000a_"/>
    <s v="Por encima del promedio"/>
    <s v="1. PD-GV-03 Procedimiento de bienes y activos fijos_x000a_2. Visitas y base de datos a los coordinadores donde se informa que hace falta en las sedes"/>
    <n v="15"/>
    <n v="4"/>
    <n v="60"/>
    <s v="Aceptable"/>
    <x v="2"/>
    <s v="Evitar el riesgo"/>
    <s v="1. Verificacion y necesidades respecto a la normatividad_x000a_"/>
    <s v="Jefe area administrativa"/>
    <s v="Mensual"/>
    <d v="2019-01-01T00:00:00"/>
    <d v="2019-12-31T00:00:00"/>
    <s v="Invetario de los recursos de las sedes por parte de gestion administrativa (Base de datos) "/>
    <x v="1"/>
    <s v="12/04/2019: Se ha registrado plan de mejora."/>
    <m/>
    <s v="12/04/2019: * Plan de mejoramiento: Plan de intervención a las inspecciones de seguridad"/>
  </r>
  <r>
    <s v="R19"/>
    <x v="4"/>
    <s v="Perdida y deterioro de la información física y/o documental (Archivo sede principal)"/>
    <x v="0"/>
    <s v="1. Deterioro en las condiciones locativas (inundación, humedad)_x000a_2. Imprevisto durante el transporte de la documentación a su lugar de custodia"/>
    <s v="1. Repercusiones jurídicas y legales de una gestión administrativa_x000a_2. Perdidas económicas"/>
    <s v="Por encima del promedio"/>
    <s v="1. MA- GV-01 Manual de gestión documental_x000a_2. PD - GV - 05 Procedimiento de organización documentada_x000a_3. PD-GV-09 Procedimiento de actualización TRD_x000a_4. PD-GV-10 Procedimiento de eliminación documental_x000a_5. PD- GV- 11 Procedimiento transferencia documentada_x000a_6. PD- GV- 12 Procedimiento de consultas y prestamo de documentos1. 7. Control en la Restricciones del acceso _x000a_8. Se cuentan con recursos fisicos necesarios para la custodia "/>
    <n v="10"/>
    <n v="4"/>
    <n v="40"/>
    <s v="Requiere Mejora"/>
    <x v="0"/>
    <s v="Evitar el riesgo"/>
    <s v="1. Fortalecer los procesos y controles de la documentacion_x000a_2. Definir un control ambiental (condiciones locativas)_x000a_"/>
    <s v="Analista gestion administrativa"/>
    <s v="Mensual"/>
    <d v="2019-01-01T00:00:00"/>
    <d v="2019-12-31T00:00:00"/>
    <s v="Incluir subcontrol dentro del procedimiento del sistema de gestion documental (condiciones locativas)"/>
    <x v="1"/>
    <m/>
    <m/>
    <m/>
  </r>
  <r>
    <s v="R20"/>
    <x v="4"/>
    <s v="Inexistencia de controles en el préstamo de la información"/>
    <x v="0"/>
    <s v="1. No hay definido un procedimiento que regule el préstamo de información_x000a_"/>
    <s v="1. Perdida de informacion_x000a_2. Falta de soporte para temas jurídicos y legales."/>
    <s v="Bajo"/>
    <s v="1. MA- GV-01 Manual de gestión documental_x000a_2. FO-GV-12 Formato prestamo fisico actualizado_x000a_3. PD-GV-12 Procedimiento de consultas y prestamo de documentos"/>
    <n v="15"/>
    <n v="4"/>
    <n v="60"/>
    <s v="Aceptable"/>
    <x v="3"/>
    <s v="Asumir el riesgo"/>
    <s v="1. Seguimiento y revision en los prestamos"/>
    <s v="Analista gestion documental"/>
    <s v="Mensual"/>
    <d v="2019-01-01T00:00:00"/>
    <d v="2019-12-31T00:00:00"/>
    <s v="Analisis de casos en el Comité archivo"/>
    <x v="1"/>
    <m/>
    <m/>
    <m/>
  </r>
  <r>
    <s v="R21"/>
    <x v="4"/>
    <s v="Inoportunidad en el préstamo de expedientes "/>
    <x v="0"/>
    <s v="1. Mal Diligenciamiento de la ubicación del expediente dentro del inventario_x000a_2. Mala ubicación física del expediente"/>
    <s v="1. Falta de soporte y retrasos a respuesta de informes tramites y auditorias"/>
    <s v="Moderado "/>
    <s v="1. MA- GV-01 Manual de gestión documental_x000a_2. FO-GV-12 Formato prestamo fisico_x000a_3. PD-GV-12 Procedimiento de consultas y prestamo de documentos_x000a_4. Inventario documental_x000a_5. Rótulos de carpetas"/>
    <n v="15"/>
    <n v="4"/>
    <n v="60"/>
    <s v="Aceptable"/>
    <x v="1"/>
    <s v="Reducir el riesgo"/>
    <s v="1. Auditoria de ingreso de la informacion"/>
    <s v="Analista gestion documental"/>
    <s v="Mensual"/>
    <d v="2019-01-01T00:00:00"/>
    <d v="2019-12-31T00:00:00"/>
    <s v="No existe"/>
    <x v="1"/>
    <m/>
    <m/>
    <m/>
  </r>
  <r>
    <s v="R22"/>
    <x v="4"/>
    <s v="Inoportunidad en el ingreso de información en el sistema documental"/>
    <x v="0"/>
    <s v="1. Dificultades en el tiempo de ejecución y digitalización de la información_x000a_2. Tiempos reducidos para el cargue de la información"/>
    <s v="1. Retrasos en la gestion operativa documental"/>
    <s v="Bajo"/>
    <s v="1. MA- GV-01 Manual de gestión documental_x000a_2. PD- GV-05 Procedimiento de organización documental  _x000a_3. Verificación y cumplimiento de la relacion contractual (proveedor)"/>
    <n v="20"/>
    <n v="4"/>
    <n v="80"/>
    <s v="Fuerte"/>
    <x v="3"/>
    <s v="Asumir el riesgo"/>
    <s v="1. Seguimiento periodico al contrato_x000a_"/>
    <s v="Analista gestion administrativa"/>
    <s v="Mensual"/>
    <d v="2019-01-01T00:00:00"/>
    <d v="2019-12-31T00:00:00"/>
    <s v="Informe de supervision y reuniones de seguimiento"/>
    <x v="1"/>
    <m/>
    <m/>
    <m/>
  </r>
  <r>
    <s v="R23"/>
    <x v="4"/>
    <s v="Compras Inadecuadas de Bienes o Servicios"/>
    <x v="0"/>
    <s v="1. Falta de notificación por parte de las areas en la compra de activos al area administrativa para el registro e inclusión en el inventario._x000a_2. Falta de comunicación y coordinación entre las areas_x000a_3. Falta de control en las decisiones de compra (Alta dirección) _x000a_4. Claridad en las necesidades de compra"/>
    <s v="1. Compras inadecuadas_x000a_2. Sobrecostos_x000a_3. Problemas legales_x000a_4. Detrimento Patrimonial_x000a_"/>
    <s v="Bajo"/>
    <s v="1. MA-GJ-01 Manual de contratación (Juridica)_x000a_2. PD-GV-03 Procedimiento de bienes y activos fijos_x000a_3. PD- GV - 14 Procedimiento de compras_x000a_4. Inventario actualizado recursos fisicos de la organización _x000a_5. Comité de contratación_x000a_6. Historicos de cotizaciones "/>
    <n v="15"/>
    <n v="5"/>
    <n v="75"/>
    <s v="Aceptable"/>
    <x v="3"/>
    <s v="Asumir el riesgo"/>
    <s v="1. Seguimiento de las compras aprobadas por el comité de contratación_x000a_2. Aplicación constante del manual de contratación y procedimiento seguimiento de activos fisicos"/>
    <s v="Jefe Administrativa"/>
    <s v="Semanal (Comité de Contratación)_x000a_Semestral (Inventario)"/>
    <d v="2019-01-01T00:00:00"/>
    <d v="2019-12-31T00:00:00"/>
    <s v="Comité de sostenibilidad financiera (NUEVO): Para dar de baja a los activos de compras inadecuadas (ULTIMA INSTANCIA)"/>
    <x v="0"/>
    <s v="12/04/2019: No se registro evidencia de los concentradores dentro del inventario de activos) (Desde Salud y  Gestión Administrativa)"/>
    <s v="Año 2016 "/>
    <s v="NOTA: Propuesta de documentar el Procedimiento de dadas de baja: se envia solicitud el 28/02/2019 de espacio con el Comité de sostenibilidad financiera por el tema de concentradores y se definiran si se debe documentar o no."/>
  </r>
  <r>
    <s v="R24"/>
    <x v="5"/>
    <s v="No tener red contratada "/>
    <x v="4"/>
    <s v="1. Falta de conocimiento de la red (desconocen)_x000a_2. Monopolio de prestadores_x000a_3. Falta de interes en contratacion con Savia Salud EPS_x000a_"/>
    <s v="1. Falta de atencion en salud_x000a_2. Sobrecostos_x000a_3. Demandas (Tutelas, PQRD)_x000a_4. Pagos anticipados que afectan el flujo de caja"/>
    <s v="Alto"/>
    <s v="1. Tener programacion de red acorde al perfil poblacional(caracterizacion)(demanda)_x000a_2. Chequeo mensualmente a la red de prestadores_x000a_3.OD-RS-10 Propuesta de conformación y organización de las redes prestadores (Analisis de suficiencia de red)_x000a_4. Invitaciones y cronograma para la conformación de la red publica y privada_x000a_"/>
    <n v="20"/>
    <n v="4"/>
    <n v="80"/>
    <s v="Fuerte"/>
    <x v="2"/>
    <s v="Evitar el riesgo"/>
    <s v="1. Conocer la poblacion afiliada por cada uno de los municipios._x000a_2. Revisar la red habilitada en cada municipio"/>
    <s v="Director de Acceso"/>
    <s v="Mensual"/>
    <d v="2019-01-01T00:00:00"/>
    <d v="2019-12-31T00:00:00"/>
    <s v="Seguimiento de la red de prestadores a traves de base de datos._x000a_Busqueda de alternativa de prestadores_x000a_"/>
    <x v="0"/>
    <s v="23/05/2019: * A causa de la terminacion de contratos con la red _x000a_* Cuando comenzo la negociación la red pidio dos meses para ajustar los terminos de la negociación._x000a_* Diferencias de contratos (Requiere la Legalizacion de contratos pero los servicios de salud no se dejan de prestar)"/>
    <d v="2019-02-28T00:00:00"/>
    <s v="23/05/2019: * Solicitud de cartas de intención a toda la red publica_x000a_* Reuniones y actas de negociación semanales_x000a_* Reporte de ccordinadores regionales sobre anormalidades en el servicio_x000a_* Los canales de comunicaión del equipo de contratación para agilizar el tema con la red publica_x000a_* El periodo de contratación de la red publica va entre Marzo y Abril de un año hasta Marzo del proximo año)  Se planea tener la meta de lagalización de contratos para la red publica  para el 30 de Junio._x000a_El periodo de contratacion de la red privada va desde Octubre hasta Septiembre del año siguiente. Se planea tener la meta de red privada lagalización de contratos entre Julio y Septiembre. Se esta preparando la invitación y el cronograma para el 1 de Junio de la red privada._x000a_Red publica de 1er nivel:113  2do nivel 14... 3nivel: 3  En total:  131 Contratos._x000a_Red rpivada: 130"/>
  </r>
  <r>
    <s v="R25"/>
    <x v="5"/>
    <s v="Falta de gobernabilidad sobre la red"/>
    <x v="4"/>
    <s v="1. No disponer de red propia (integración vertical), alianzas y asociaciones de prestadores que ejercen presiones sobre la aseguradora, incremento de la cartera con prestadores."/>
    <s v="1. No oportunidad em la atención de los usuarios _x000a_2. El cierre total o parcial de los servicios_x000a_3. No acatamiento de sugerencias y propuestas dadas por el asegurador a la red para el mejoramiento en la prestación de servicios de salud"/>
    <s v="Alto"/>
    <s v="1. Tablero de suficiencia de red - seguimiento a la red_x000a_2. Indicadores de seguimiento a la red_x000a_3.OD-RS-10 Propuesta de conformación y organización de las redes prestadores (Analisis de suficiencia de red)_x000a_4. Seguimiento a la red a traves de auditoria integral y concurrente y atraves de la supervisión de los contratos_x000a_5. Relacionamiento permanente y mantenimiento de los contratos (Revision de procedimientos, servicios y tarifas de los contratos) ."/>
    <n v="15"/>
    <n v="4"/>
    <n v="60"/>
    <s v="Aceptable"/>
    <x v="0"/>
    <s v="Evitar el riesgo"/>
    <s v="1. Comunicados y reuniones de negociacion y operatividad sobre la red"/>
    <s v="Director de Acceso"/>
    <s v="Mensual"/>
    <d v="2019-01-01T00:00:00"/>
    <d v="2019-12-31T00:00:00"/>
    <s v="Notificación por escrito del incumplimiento de las obligaciones del contratista_x000a_Si persite el incumplimiento se produce una suspensión de pagos mientras se soluciona la situacion_x000a_Si es incumplimiento prolongado se produce se realiza una terminación unilateral de contrato_x000a_Plan de contingencia con una red alterna"/>
    <x v="0"/>
    <s v="23/05/2019: * No tener integración vertical- red propia_x000a_* Falta de flujo de caja_x000a_* Dificultad para la gestión de cuentas NO PBS_x000a_* Alta judicializacion de la salud: Tutelas tienen que ser con el prestador y en los terminos que estipule el respectivo fallo. "/>
    <s v="Constante "/>
    <s v="* Pagos oportunos a la red_x000a_* La contratacion oportuna y concertada con todos los prestadores_x000a_* Cumplimiento de obligaciones entre las partes "/>
  </r>
  <r>
    <s v="R26"/>
    <x v="5"/>
    <s v="Inadecuada negociación de servicios y tarifas con los prestadores"/>
    <x v="0"/>
    <s v="1. Desconocimiento de políticas de SAVIA_x000a_2. Presión indebida de los contratistas, _x000a_3. Falta de estándares para contratar. _x000a_4. No disponer de manuales y guías contractuales, para servicios, medicamentos, insumos_x000a_5. No disponer de manual de tarifas (Existen manuales en el sector de común aceptación, como el SOAT Y EL ISS, que sirven como referentes, pero no contienen todos los procedimientos y actividades requeridas)"/>
    <s v="1. Comprar  servicios ofertados sin la debida planeación, al valor que determinen los contratistas y sin analizar la suficiencia de red requerida _x000a_2. Sobrecostos en la atención, compras a valores de mercado de  prestadores, no se estandarizan los códigos propios y paquetes"/>
    <s v="Moderado "/>
    <s v="1. MA-GJ-O1 Manual de contratación y PD- RS- 11 procedimiento de contratación con prestadores de servicios de salud_x000a_2. Formatos de servicios, medicamentos e insumos (5 formatos_x000a_FO-RS-51 -52- 53- 54- 69)_x000a_3. Utilización de códigos CUPS y CUM para la compra de servicios y medicamentos_x000a_4. OD- RS- O4 Guion de direccionamiento (priorización de prestadores según servicios, oportunidad y tarifa)_x000a_5. Relacionamiento permanente y mantenimiento de los contratos (Revision de procedimientos, tarfas, incorporar servicios y tarifas de los contratos) ."/>
    <n v="15"/>
    <n v="5"/>
    <n v="75"/>
    <s v="Aceptable"/>
    <x v="1"/>
    <s v="Reducir el riesgo"/>
    <s v="1. Actualización de estatutos, politicas y procedimientos_x000a_2. Revision de los formatos presentados por la red previa a la contratacion y parametrización de los servicios"/>
    <s v="Director de Acceso"/>
    <s v="Mensual"/>
    <d v="2019-01-01T00:00:00"/>
    <d v="2019-12-31T00:00:00"/>
    <s v="Revision de codigos y tarifas_x000a_Renegociacion de los servicios y tarifas pactadas con la red de prestadores_x000a_"/>
    <x v="0"/>
    <s v="23/05/2019: * Se encuentran servicios, medicamentos e insumos a tarifas no competitivas_x000a_* No parametrización oportuna con los contratos (Oportunidad en los soportes de servicios y tarifas)_x000a_* Prestadores unicos (Monopolios en el lugar y la especialidad determinada)_x000a_* Vencimiento de REPS (Registro Especial de Prestadores de Salud durante la vigencia del contrato)_x000a_"/>
    <s v="Constante (Riesgo ocasional pero permanente)"/>
    <s v="23/05/2019:  * Modificación de los contratos mediante (el otro si) o mediante la revisión de servicios y tarifas pactadas ( por el sistema integra)_x000a_* Cumplimiento de los cronogramas y presupuestos de los contratos_x000a_* Programas especiales de cama fija (Garantiza nivel de ocupación de camas)  y savia cita (Garantiza consultas y procedimientos de especialidades escasas en el medio)"/>
  </r>
  <r>
    <s v="R27"/>
    <x v="5"/>
    <s v="Sobre ejecución de los contratos - Centro Regulador"/>
    <x v="0"/>
    <s v="1. Falta de control en lo contratado, en lo autorizado, en lo facturado y en lo pagado._x000a_2. No realización de supervisiones mediante un proceso metódico y periódico"/>
    <s v="1. No se controla el gasto y por lo tanto el presupuesto de la organización se ve afectado de manera directa, _x000a_2. No hay control sobre las actividades que realizan los prestadores"/>
    <s v="Moderado "/>
    <s v="1. Supervisión de los contratos_x000a_2. MA- GJ- 02 Manual de supervisión e interventoria_x000a_3. FO- GJ- O7 Formatos Informe de supervisión contratos de salud_x000a_4. Informes mensuales de los contratos por parte de los supervisores _x000a_5. Revisión de contratos mensual (Entrantes, salientes y apuntos de vencer, la ejecución presupuestal) si es mas alto se manda al comite de contratación para realizar ajustes. Si es bajo se verifica que pasa con el prestador y se realiza una prorroga."/>
    <n v="10"/>
    <n v="5"/>
    <n v="50"/>
    <s v="Requiere Mejora"/>
    <x v="2"/>
    <s v="Evitar el riesgo"/>
    <s v="1. Capacitación en los procedimientos de supervisión a los contratos_x000a_2. Consolidacion y seguimiento mensual a los informes de supervisión"/>
    <s v="Director de Acceso"/>
    <s v="Mensual"/>
    <d v="2019-01-01T00:00:00"/>
    <d v="2019-12-31T00:00:00"/>
    <s v="Justificación ante el comité de contratación la adición en presupuesto para el respectivo contrato."/>
    <x v="0"/>
    <s v="23/05/2019: *Mala planeación del  presupuesto del contrato_x000a_*Restricción de servicios con los prestadores y se recarga las autorizaciones y la factutración para un solo prestador_x000a_*Alta siniestralidad de la población (Muy enfermos. Poblacion pobre y vulnerable)"/>
    <s v="Constante (Riesgo ocasional pero permanente)"/>
    <s v="23/05/2019: * Revisión de contratos mensual (Entrantes, salientes y apuntos de vencer,  y se revisa la ejecución presupuestal) si es mas alto se manda al comite de contratación para realizar ajustes. Si es bajo se verifica que pasa con el prestador y se realiza una prorroga._x000a_* Se revisa el direccionamiento desde autorizaciones"/>
  </r>
  <r>
    <s v="R28"/>
    <x v="5"/>
    <s v="Entrega incompleta e inoportuna de los tratamientos terapeuticos de la población afiliada"/>
    <x v="4"/>
    <s v="1.Inoportunidad en los pagos a proveedores_x000a_2. Inadecuada planeacion del inventario por parte del operador logistico_x000a_3. Desabastecimiento de materias primas_x000a_4. Errores en la generación de las autorizaciones_x000a_5. Inadecuada supervision de contratos_x000a_6. Inadecuado seguimiento en la prestación del servicio_x000a_"/>
    <s v="1. Incapacidad temporal o permanente_x000a_2. Insatifacción del usuario_x000a_3. Procesos legales (Insatisfaccion del usuario)_x000a_4. Tutelas_x000a_5. Afectación de la imagen y marca_x000a_6. Sobrecostos"/>
    <s v="Alto"/>
    <s v="1. PD - RS - 13 Procedimiento de Auditoria para prestadores de servicios farmaceuticos _x000a_2. Seguimiento de indicadores FENIX_x000a_3. Supervisón de contratos (FO - GJ - 09 Formato de informe mensual de supervision)_x000a_4. PD - RS- 10 Procedimiento para las PQRD de productos farmaceuticos._x000a_5. FO- RS- 37 Matriz de seguimiento de indicadores de servicios farmaceuticos Ambulatorios"/>
    <n v="10"/>
    <n v="4"/>
    <n v="40"/>
    <s v="Requiere Mejora"/>
    <x v="0"/>
    <s v="Evitar el riesgo"/>
    <s v="1. Gestión preventiva y proactiva de solicitudes relacionadas con medicamentos: para evitar la materialización de una queja y garantizar la entrega oportuna y completa "/>
    <s v="Coordinador(a) de medicamentos"/>
    <s v="Mensual "/>
    <d v="2019-01-01T00:00:00"/>
    <d v="2019-12-31T00:00:00"/>
    <s v="1. Gestión directa con COHAN a traves del regente de farmacia de PQRD para la entrega dentro de las 48 horas del faltante._x000a_2. Entrega en el domicilio del paciente o del usuario de los medicamentos e insumos_x000a_3. Reuniones de contingencia con los operadores logisticos._x000a_4. Reuniones de las áreas de medicamentos y atención al usuario para la gestión de la PQRSF."/>
    <x v="0"/>
    <s v="* Desabastecimiento de principios activos_x000a_* Mala planeacion del invetario_x000a_* Inadecuado planeacion de las compras por el operador logistico _x000a_* Inadecuado manejo del inventario por parte del operados logistico_x000a_* Situaciones del orden publico que afectan el transporte de los productos farmaceuticos en el territorio nacional"/>
    <s v="Constante (Por la dinamica del proceso)"/>
    <s v="Reuniones mensuales de interventoria al contrato con COHAN (Seguimiento y retroalimentacion en caso de incumplimientos_x000a_Planes de mejoramiento, evidencias _x000a_"/>
  </r>
  <r>
    <s v="R29"/>
    <x v="5"/>
    <s v="Inadecuada supervision de contratos de proveedores, medicamentos, dispositivos medicos e insumos"/>
    <x v="0"/>
    <s v="1. Falta de capacitación y entrenamiento para la supervisión de contratos_x000a_2. Falta de estándares para contratar. _x000a_3. No disponer de manuales y guías contractuales, para los servicios, medicamentos, insumos_x000a_4. No hay una estandarización de los códigos propios y paquetes"/>
    <s v="1. Sanciones legales y demandas contractuales (Por Incumplimiento a las clausulas)_x000a_2. Sobrecostos en la atención: por compras a valores de mercado elevados._x000a_3. Detrimento patrimonial."/>
    <s v="Alto"/>
    <s v="1.MA- GJ-02 Manual de supervisión e interventoria (Jurdica)_x000a_2. Estatuto de contratación. politicas de compra y procedimiento de contratación con prestadores_x000a_3. Formato de servicios, medicamentos e insumos_x000a_4. Utilización de códigos CUPS y CUM para la compra de servicios y medicamentos_x000a_5.. Guion de direccionamiento (priorización de prestadores según servicios, oportunidad y tarifa)_x000a_6. PD-RS-19 Procedimiento de verificación de CUM contratados_x000a_7. FO - GJ - 09 Formato de informe mensual de supervision: (Se presentan informes de manera mensual por parte de los supervisores de contratos de medicamentos) AUDIFARMA- UNIDOSIS- COHAN)_x000a_8. Reuniones de interventoria al contrato con los proveedores. Actas de las reuniones._x000a_9. Auditorias a la red de prestadores (Medicamentos)"/>
    <n v="10"/>
    <n v="4"/>
    <n v="40"/>
    <s v="Requiere Mejora"/>
    <x v="0"/>
    <s v="Evitar el riesgo"/>
    <s v="Construcción del manual de referencia de tarifas"/>
    <s v="Coordinador(a) de medicamentos"/>
    <s v="Mensual "/>
    <d v="2019-01-01T00:00:00"/>
    <d v="2019-12-31T00:00:00"/>
    <s v="1. Validar las clausulas contractuales y garantizar su cumplimiento. (Supervisores de medicamentos)._x000a_2. Reuniones de contingencia entre la EPS y el prestador."/>
    <x v="0"/>
    <s v="*Requiere  fortalecimiento de los conocimientos de los colaboradores que realiza la supervision de los contratos_x000a_* Mayor capacitación en cuanto al seguimiento e intervencion de los contratos"/>
    <s v="No hay fecha estimada"/>
    <s v="1. Validar las clausulas contractuales y garantizar su cumplimiento. (Supervisores de medicamentos)._x000a_2. Reuniones de contingencia entre la EPS y el prestador._x000a_3. Contratación del lider seguimiento a la red (Acceso)"/>
  </r>
  <r>
    <s v="R30"/>
    <x v="5"/>
    <s v="Inadecuada parametrización de productos farmaceuticos"/>
    <x v="0"/>
    <s v="1. Fuente principal de información con errores (INVIMA)_x000a_2. Errores de interpretación por parte del colaborador_x000a_3. Falta de seguimiento y control de proceso_x000a_4. Errores en la negociacion de tarifas con prestadores_x000a_5. Falta de programa de capacitación al  personal en temas relacionados con parametrización de productos farmaceuticos_x000a_6. Errores en la asignación de priorización a los productos farmaceuticos (aumenta deacuerdo al costo)_x000a_7. Falta de estandarización del proceso_x000a_8. Falta de divulgación del procesos de parametrización a los procesos transversales"/>
    <s v="1. Estancias prolongadas_x000a_2. Sobrecostos_x000a_3. Reprocesos_x000a_4. Procesos legales (Demandas, Tutelas)_x000a_5. Muerte - paciente _x000a_6. Colapso del area de autorizaciones y cuentas medicas debido a la falta de comunicación de los cambios en la parametrización de los servicios"/>
    <s v="Alto"/>
    <s v="1. PD-RS-09 Procedimiento para la solicitud de parametrización de productos farmacéuticos_x000a_2. PD- RS- 18 Procedimiento para la solicitud de Mantenimiento de productos farmaceuticos_x000a_3. FO - RS - 21 Formato para la solicitud de parametrización de productos farmaceuticos_x000a_4. FO - RS- 55 Formato para la solicitud de mantenimiento de productos farmaceuticos_x000a_5. Bases de datos (Manual de tarifas de medicamentos) - Herramienta _x000a_6. Base de datos de servicios (Parametrización de TI)_x000a_7. Tabla 4377 (Maestra de medicamentos e insumos)"/>
    <n v="15"/>
    <n v="5"/>
    <n v="75"/>
    <s v="Aceptable"/>
    <x v="0"/>
    <s v="Evitar el riesgo"/>
    <s v="1. La retroalimentración de los errores de parametrización evidenciados a traves de Integra al analista de parametrizaciones._x000a_2. Socializar oportunamente con los procesos transversales los cambios en la parametrización de los productos farmaceuticos con el fin de evitar barreras para los usuarios._x000a_3. Manual de tarifas de medicamentos (Por oficializar en el area de calidad)_x000a_4. Revisión de tarifas en la negociación de contratos (analisis tecnico, registro, estado de CUMS, lo regulado, validación de tarifas, tarifas de referencia) contratación toma la decisión "/>
    <s v="*Coordinación de Medicamentos_x000a_*Coordinación de Parametrización _x000a_*Lider de Contratación"/>
    <s v="Mensual"/>
    <d v="2019-01-01T00:00:00"/>
    <d v="2019-12-31T00:00:00"/>
    <s v="1. Se realiza una solicitud oficial con los errores evidenciados en la parametrización  a la coordinación y analista de parametrizacion para el ajuste oportuno._x000a__x000a_"/>
    <x v="0"/>
    <s v="Desde el proceso de medicamentos si:_x000a_Falta de mantenimiento permanente a la tabla maestra._x000a_Errores en la base de datos del INVIMA_x000a__x000a__x000a_"/>
    <s v="Constante (Por la dinamica del proceso)"/>
    <s v="Se realiza una solicitud oficial con los errores evidenciados en la parametrización  a la coordinación y analista de parametrizacion para el ajuste oportuno. Se verifica si es un error o no y se retroalimenta a los gestores_x000a__x000a_"/>
  </r>
  <r>
    <s v="R31"/>
    <x v="5"/>
    <s v="Inadecuado seguimiento a productos farmaceuticos"/>
    <x v="0"/>
    <s v="1. Inadecuado desarrollo del programa de Farmacovigilancia y tecnovigilancia_x000a_2. Falta de articulación de los prestadores con los programas de Farmacovigilancia y tecnolovigilancia_x000a_3. Falta de seguimiento y control de los programas de seguimiento farmaco terapeutico_x000a_4. Falta de metodologia de trabajo y planeación _x000a_5. Falta de articulación con las otras areas para el desarrollo en las intervenciones_x000a_6. Falta de recurso humano para garantizar la cobertura del programa"/>
    <s v="1. Sobrecostos _x000a_2. Eventos adversos e incidentes_x000a_3. Hospitalización _x000a_4. Fallos terapeuticos_x000a_5. Procesos legales por incumplimiento a las normas_x000a_"/>
    <s v="Alto"/>
    <s v="1. PD-RS-15 Procedimiento Seguimiento a Productos Farmacéuticos_x000a_2. PG- RS- 04 Programa de Farmacovigilancia_x000a_3. PG- RS- 05 Programa de Tecnovigilancia _x000a_4. FO- RS- 45 Formato de reporte de casos de Farmacovigilancia a prestadores_x000a_"/>
    <n v="10"/>
    <n v="2"/>
    <n v="20"/>
    <s v="Débil"/>
    <x v="0"/>
    <s v="Evitar el riesgo"/>
    <s v="1. Estandarización del programa de uso seguro y racional de productos farmaceuticos_x000a_2. Programa de formación y capacitación _x000a_3. Reuniones con los prestadores para la articulación de los programas _x000a_4. Acompañamiento tecnico a los procesos transversales."/>
    <s v="Coordinador(a) de medicamentos_x000a_Lider de Farmacovigilancia"/>
    <s v="Mensual"/>
    <d v="2019-01-01T00:00:00"/>
    <d v="2019-12-31T00:00:00"/>
    <s v="1. Analisis de las fallas y retroalimentación retrospectiva a nivel institucional y con la red de prestadores. "/>
    <x v="0"/>
    <s v="Falta de articulación de los programas_x000a_Falta de recurso humano para la implementación_x000a_La IPS no tiene capacidad instalada para dar cobertura a toda la población en todos los programas"/>
    <s v="Constante (Por la dinamica del proceso)"/>
    <s v="Analisis de las fallas y retroalimentación retrospectiva a nivel institucional y con la red de prestadores. "/>
  </r>
  <r>
    <s v="R32"/>
    <x v="5"/>
    <s v="Inoportunidad en la respuesta en la solicitud de tecnologias NO PBS"/>
    <x v="4"/>
    <s v="1. Recurso humano insuficiente_x000a_2. Fallas frecuentes en los sistemas de información e internet_x000a_3. Demoras en los procesos de selección de recurso humano para el proceso_x000a_4. No reemplazo de las vacantes que se han presentado durante el año 2018_x000a_5. Falta de adherencia a los procesos"/>
    <s v="1. Inoportunidad en el tratamiento terapeutico_x000a_2. Cancelación del procedimiento_x000a_3. Insatisfaccion del usuarios_x000a_4. Afectacion del estado de salud del paciente y Muerte_x000a_5. Reprocesos_x000a_6. Procesos legales: tutelas, desacatos_x000a_7. Multas y sanciones _x000a_8. Perdida de usuarios_x000a_9. Afectación de la imagen institucional"/>
    <s v="Alto"/>
    <s v="1. PD- RS- 05 Procedimiento de gestion de tecnologias con cargo a la UPC - CTC_x000a_2. PD- RS -20 Procedimiento de gestion de tecnologias no PBS con preinscripcion MIPRES_x000a_3. Indicador de oportunidad CTC - Resolucion 5395 de 2013"/>
    <n v="10"/>
    <n v="4"/>
    <n v="40"/>
    <s v="Requiere Mejora"/>
    <x v="0"/>
    <s v="Evitar el riesgo"/>
    <s v="1. Implentación, monitorización y seguimiento de los indicadores de oportunidad por ambito para MIPRES, a traves del sistema de información SOMOS +_x000a_2. Estrategias de choque para garantizar la oportunidad del proceso."/>
    <s v="Coordinador(a) de medicamentos"/>
    <s v="Mensual"/>
    <d v="2019-01-01T00:00:00"/>
    <d v="2019-12-31T00:00:00"/>
    <s v="1. Sensibilización y retroalimentación del equipo para mejoras en el proceso_x000a_Reasignación de actividades para optimizar el proceso_x000a_Estrategias de choque (Omisión de revision de no tramites a los evaluadores reasignación de moleculas, se omite el envio de los casos derivados de la revisión de negados para bajar la carga operativa del personal)."/>
    <x v="0"/>
    <s v="1. Recurso humano insuficiente_x000a_2. Fallas frecuentes en los sistemas de información e internet_x000a_3. Demoras en los procesos de selección de recurso humano para el proceso_x000a_4. No reemplazo de las vacantes que se han presentado durante el año 2018_x000a_5. Falta de adherencia a los procesos_x000a_"/>
    <s v="Constante (Por la dinamica del proceso)"/>
    <s v="1. Sensibilización y retroalimentación del equipo para mejoras en el proceso_x000a_Reasignación de actividades para optimizar el proceso_x000a_Estrategias de choque (Omisión de revision de no tramites a los evaluadores reasignación de moleculas, se omite el envio de los casos derivados de la revisión de negados para bajar la carga operativa del personal)."/>
  </r>
  <r>
    <s v="R33"/>
    <x v="5"/>
    <s v="Falta de Calidad del dato, integralidad y trazabilida de la información"/>
    <x v="0"/>
    <s v="1. Los desarrollos de los aplicativos son básicos._x000a_2. Sistemas de informacion insuficientes para la satisfaccion de las necesidades operativas del proceso de la organización_x000a_3. Error humano en el desarrollo y ejecucion del proceso_x000a_4. Inadecuada planeacion del proceso"/>
    <s v="1. Sanciones penales, disciplinarias y fiscales._x000a_2. Amonestación_x000a_3. Perdida económica y de_x000a_4. imagen institucional,_x000a_5. Reprocesos"/>
    <s v="Alto"/>
    <s v="1. Definicion de control de cambios dentro de la justificacion del CTC en el sistema INTEGRA._x000a_2. Validación de los datos antes del reporte de servicios negados y aprobados al Ministerio y Ente territorial_x000a_3. Seguimiento de los datos reportados vs los existentes en el sistema INTEGRA"/>
    <n v="5"/>
    <n v="1"/>
    <n v="5"/>
    <s v="Débil"/>
    <x v="0"/>
    <s v="Evitar el riesgo"/>
    <s v="1. Implementar de carpetas compartidas alojadas en el servidor protegidas por el back - up institucional (Seguridad de la información)_x000a_2. La nueva implementación del sistema de información SOMOS +_x000a_3. Solicitar una retroalimentación al area de TI en cuanto a medidas preventivas para garantizar la calidad del dato"/>
    <s v="Analista de Información"/>
    <s v="Mensual"/>
    <d v="2019-06-01T00:00:00"/>
    <d v="2019-12-31T00:00:00"/>
    <s v="_x000a_Solicitud de acompañamiento al area de TI para asesoria tecnica en cuanto al problema identificado._x000a_"/>
    <x v="0"/>
    <s v="1. Los desarrollos de los aplicativos son básicos._x000a_2. Sistemas de informacion insuficientes para la satisfaccion de las necesidades operativas del proceso de la organización_x000a_3. Error humano en el desarrollo y ejecucion del proceso_x000a_4. Inadecuada planeacion del proceso"/>
    <s v="Constante (Por la dinamica del proceso)"/>
    <s v="_x000a_Solicitud de acompañamiento al area de TI para asesoria tecnica en cuanto al problema identificado._x000a_"/>
  </r>
  <r>
    <s v="R34"/>
    <x v="5"/>
    <s v="Error en la ejecución del proceso - CR"/>
    <x v="0"/>
    <s v="1. Falta de apego a los procedimientos definidos, _x000a_2. Falta de inducción y reinducción, _x000a_3. No contar con controles desde el sistema de informaciÓn"/>
    <s v="1. incremento del costo por duplicidad, por errores de digitación de cantidades, no anulación de autorizaciones previas._x000a_2. Incremento en la reserva técnica de la EPS"/>
    <s v="Moderado "/>
    <s v="1. Monitoreo y seguimiento a iindicadores de POA,_x000a_2. Control directo por los lÍderes del proceso._x000a_3. Análisis en grupos primarios en los equipos_x000a_Centro Regulador: 4. Matriz entrega de turnos a cada asesor_x000a_5. Seguimiento periódico a los asesores - semanal: productividad - calidad - control_x000a_6. Instructivo inducción nuevos asesores del centro regulador_x000a_I7. Instructivo del proyecto integración de Redes integrales_x000a_8. Instructivo enrutador_x000a_9. Manual del usuario de integra para el proyecto del RIIPS_x000a_10. Se apega a las condiciones de contratación - guion de direccionamiento_x000a_11. Manuales de autorizaciones, referencia y contra referencia o-RS 12. Algoritmos de regulación_x000a_13. Apego a la metodología para el seguimiento de la ruta crítica del PAMEC y _x000a_14. Medición tiempos de respuesta de buzón de correos centro regulador_x000a_15. Seguimiento y monitoreo a los indicadores del POA - control directo a los indicadores del proceso"/>
    <n v="10"/>
    <n v="4"/>
    <n v="40"/>
    <s v="Requiere Mejora"/>
    <x v="2"/>
    <s v="Evitar el riesgo"/>
    <s v="1. Validacion pemanente de los datos digitados._x000a_2. Induccion exhaustiva en el modelo de autorizaciones._x000a_3. Reinduccion al menos tres veces por año._x000a_4. Definir plan de incentivos para favorecer cometer los menos errores posibles."/>
    <s v="jefe autorizaciones"/>
    <s v="Mensual"/>
    <d v="2019-01-01T00:00:00"/>
    <d v="2019-12-31T00:00:00"/>
    <s v="llamadaos de atención_x000a_divulgación del error para senbilizar al equipo._x000a_Anulacion de la accion previo al resulatdo negativo"/>
    <x v="0"/>
    <s v="Centro regulador: _x000a_1. La decesion de los colaboradores (No contestar, licencias de maternidad, abusos en la solicitud de ´permisos, operación incompleta en el proceso 4 personas menos)_x000a_"/>
    <s v="Constante (Por la dinamica del proceso)"/>
    <s v="1. Seguimiento de indicadores gruesos que vigilar la operación del proceso (% atención  total de llamadas,  % Porcentaje de llamadas atendidas en 30 segundos, nivel de servicio, entre otros)_x000a_2. Analisis, seguimiento y la toma de decisiones."/>
  </r>
  <r>
    <s v="R35"/>
    <x v="5"/>
    <s v="autonomía para definir prestadores y tarifas"/>
    <x v="0"/>
    <s v="1. Falta de apego a los procedimientos definidos,_x000a_2. Cambios constantes de presatdores por cierre de servicios"/>
    <s v="1. Incremento del costo medico ._x000a_2. Desconfianza en la red ._x000a_3. Incremento del trámite administrativo y disminución de la productividad."/>
    <s v="Moderado "/>
    <s v="1. Información a todos los equipos de la apertura y cierre de servicios inmediatamente se dan._x000a_2. Control por los líderes del proceso."/>
    <n v="5"/>
    <n v="4"/>
    <n v="20"/>
    <s v="Débil"/>
    <x v="0"/>
    <s v="Evitar el riesgo"/>
    <s v="1. Contar con una red estable y cpacidad instalada ofertada suficiente._x000a_2. Establecer controles desde el sistema."/>
    <s v="jefe autorizaciones -TI"/>
    <s v="Mensual"/>
    <d v="2019-01-01T00:00:00"/>
    <d v="2019-12-31T00:00:00"/>
    <s v="redireccionar servicios._x000a_Bloquear prestadores en el sistema._x000a_Informaciona ctual del esatdo de la red."/>
    <x v="2"/>
    <m/>
    <m/>
    <m/>
  </r>
  <r>
    <s v="R36"/>
    <x v="5"/>
    <s v="error en la autorizacion de los servicios solictados"/>
    <x v="0"/>
    <s v="1. Mala digitación desde el solicitante,_x000a_2. No contar con sistema compartido con los prestadores"/>
    <s v="1. Reprocesos que acarrean problemas oportunidad, realizacion de serviciso no pertinentes, complicaciones en el estado de salud del afilaido."/>
    <s v="Moderado "/>
    <s v="1. Proceso de pertinencia y análiss de justificación de lo solicitado._x000a_2. Solicitud de ampliacion de la solicitud cuando no concuerda"/>
    <n v="10"/>
    <n v="4"/>
    <n v="40"/>
    <s v="Requiere Mejora"/>
    <x v="2"/>
    <s v="Evitar el riesgo"/>
    <s v="1. Definición  de perfiles de acuerdo a un nivel de autorización por valor y tipo de prestación._x000a_2. Contar con un sistema en linea con los prestadores."/>
    <s v="jefe de autorizaciones, TI. Contratacion"/>
    <s v="Mensual"/>
    <d v="2019-01-01T00:00:00"/>
    <d v="2019-12-31T00:00:00"/>
    <s v="anulación del servicio erroneamente autorizado_x000a_devolución del servicio solicitado al solicitante cuando se encuentra el error."/>
    <x v="2"/>
    <m/>
    <m/>
    <m/>
  </r>
  <r>
    <s v="R37"/>
    <x v="5"/>
    <s v="fraude en la emision de las autorizaciones - CR"/>
    <x v="3"/>
    <s v="1. Uso indebido del proceso para beneficio propio o ajeno."/>
    <s v="1. Incremento del costo medico_x000a_2. Daño en la reputación del procerso y la organización._x000a_3. Implicaciones legales_x000a_"/>
    <s v="Moderado "/>
    <s v="1. Perfilamiento de los roles para servicios de mayor valor o demanda."/>
    <n v="10"/>
    <n v="4"/>
    <n v="40"/>
    <s v="Requiere Mejora"/>
    <x v="2"/>
    <s v="Evitar el riesgo"/>
    <s v="1. Mejoras en los controles del sistema de inforación_x000a_2. Ajuste de perfiles y roles en el sistema._x000a_Comité de lato valor"/>
    <s v="jefe de autorizaciones, TI. Contratacion"/>
    <s v="Mensual"/>
    <d v="2019-01-01T00:00:00"/>
    <d v="2019-12-31T00:00:00"/>
    <s v="anulación del servicios fraudulentamente autorizado. _x000a_Procesos disciplinarios a que de lugar la acción."/>
    <x v="1"/>
    <m/>
    <m/>
    <m/>
  </r>
  <r>
    <s v="R38"/>
    <x v="5"/>
    <s v="Sobrecostos - CR"/>
    <x v="0"/>
    <s v="1. No reporte de fallas en la atención por parte de los asesores del centro regulador (eventos adversos detectados durante el proceso de referencia y contrareferencia)"/>
    <s v="1. Sanciones económicas_x000a_2. Afecta la salud y calidad de vida de los afiliados"/>
    <s v="Moderado "/>
    <s v="1. Matriz entrega de turnos a cada asesor_x000a_2. Seguimiento periodico a los asesores - semanal: productividad - calidad - control_x000a_3. Instructivo inducción nuevos asesores del centro regulador_x000a_4. Instructivo del proyecto integración de Redes integrales_x000a_5. Instructivo enrutador_x000a_6. Manual del usuario de integra para el proyecto del RIIPS_x000a_7. Manuales de autorizaciones, referencia y contrareferencia A-RS 8. 8. Algoritmos de regulación_x000a_9. Apego a la metodologia para el seguimiento de la ruta critica del PAMEC _x000a_10. Seguimiento y monitoreo a los indicadores del POA - control directo a los indicadores del proceso"/>
    <n v="15"/>
    <n v="5"/>
    <n v="75"/>
    <s v="Aceptable"/>
    <x v="1"/>
    <s v="Reducir el riesgo"/>
    <s v="1. Mejorar el sistema de información: aplicativo integra_x000a_2. Administrador documental para buzones de mensajeria_x000a_3. Comité tecnico operativo"/>
    <s v="Coordinador centro regulador y equipo de supervisión_x000a_TI"/>
    <s v="Semanal- Reporte Mensual"/>
    <d v="2019-01-01T00:00:00"/>
    <d v="2019-12-31T00:00:00"/>
    <s v="Cumplir las sanciones a la normatividad del procedimiento asesores, supervisores: llamados de atención, despidos._x000a_"/>
    <x v="1"/>
    <m/>
    <m/>
    <m/>
  </r>
  <r>
    <s v="R39"/>
    <x v="5"/>
    <s v="Suplantación de afiliados - CR"/>
    <x v="0"/>
    <s v="1. Falta de apego a los procedimientos definidos (Instructivo) Municipios alejados del area de influencia - siniestros_x000a_2. Suplantacion de identidad por parte de un tercero"/>
    <s v="1. Sobrecostos en la operación_x000a_2. Despilfarro de los bienes de la EPS"/>
    <s v="Moderado "/>
    <s v="1. Trazabilidad de los pacientes alejados del área de influencia de la EPS_x000a_2.- Validaciones de afiliación y aseguramiento - validación de dderechos_x000a_3. Proceso de refencia y contrareferencia- validación de procesos "/>
    <n v="15"/>
    <n v="4"/>
    <n v="60"/>
    <s v="Aceptable"/>
    <x v="1"/>
    <s v="Reducir el riesgo"/>
    <s v="1. Realizar biometria a los afiliados de Savia Salud EPS como proceso de identificación "/>
    <s v="Coordinador centro regulador_x000a_TI"/>
    <s v="Reporte Mensual"/>
    <d v="2019-01-01T00:00:00"/>
    <d v="2019-12-31T00:00:00"/>
    <s v="Acciones legales_x000a_Reporte a los entes de control en la organización"/>
    <x v="1"/>
    <m/>
    <m/>
    <m/>
  </r>
  <r>
    <s v="R40"/>
    <x v="5"/>
    <s v="Incumplimiento de los criterios de verificación durante la auditoria  (Red de prestadores) - Auditoria de calidad"/>
    <x v="4"/>
    <s v="1. Falta de verificacion y seguimiento a las IPS contratadas_x000a_"/>
    <s v="1. Insatisfaccion de los usuarios_x000a_2. Posibilidad de ocurrencia de un evento adverso _x000a_3. Demandas y sanciones_x000a_4. Reprocesos y costo administrativo"/>
    <s v="Moderado "/>
    <s v="1. Seguimiento y supervision a la red_x000a_2. Entregas de informe al proceso de contratación para verificar la continuidad del prestador a la red"/>
    <n v="15"/>
    <n v="4"/>
    <n v="60"/>
    <s v="Aceptable"/>
    <x v="1"/>
    <s v="Reducir el riesgo"/>
    <s v="1. Seguimiento y control al cumplimiento de auditoria calidad de la red_x000a_2. Unificacion de criteriuos de auditoria a la red en todos los componentes de acceso incluyendo supervisión_x000a_"/>
    <s v="Jefe de auditoria a la red y concurrente_x000a_"/>
    <s v="Cronograma"/>
    <d v="2019-01-01T00:00:00"/>
    <d v="2019-12-31T00:00:00"/>
    <s v="_x000a_Planes de mejoramiento hasta _x000a_Inactivación del contrato del prestador._x000a_Desde contrataciön: Suspende la prestación de los servicios._x000a_Accion de mejora: Si no corrije el problema se da a las suspensión contractual "/>
    <x v="0"/>
    <s v="Incumplimiento de la red prestadora de los requisitos minimos de verificación"/>
    <s v="Ocasionalmente"/>
    <s v="1. Notifica al proceso de contratación para que evalue la necesidad de suspender servicios_x000a_2. Accion de mejora: Solicitar a la red prestadora el plan de mejora para dar cumplimiento al requerimiento."/>
  </r>
  <r>
    <s v="R41"/>
    <x v="6"/>
    <s v="No realización de la asamblea anual obligatoria"/>
    <x v="0"/>
    <s v="1. No citación oportuna a los socios_x000a_2. No asistencia de los socios"/>
    <s v="1. Aplazamiento de la asamblea para una segunda convocatoria  (obligatoria)_x000a_2. Vulnerabilidad al derecho de los socios (art 422 código de comercio)"/>
    <s v="Bajo"/>
    <s v="1. Cronograma establecido previamente_x000a_2. funcionario designado para unas funciones especificas (citar asamblea)"/>
    <n v="20"/>
    <n v="4"/>
    <n v="80"/>
    <s v="Fuerte"/>
    <x v="3"/>
    <s v="Asumir el riesgo"/>
    <m/>
    <m/>
    <s v="Mensual"/>
    <d v="2019-01-01T00:00:00"/>
    <d v="2019-12-31T00:00:00"/>
    <m/>
    <x v="1"/>
    <m/>
    <m/>
    <m/>
  </r>
  <r>
    <s v="R42"/>
    <x v="6"/>
    <s v="Incumplimiento fallos judiciales en contra (tutelas)"/>
    <x v="0"/>
    <s v="1. Deficiencia en la supervisión a los prestadores contratados_x000a_2. Falta de gobierno sobre la red (integración vertical)"/>
    <s v="1. Órdenes de arresto _x000a_2. Sanciones por incumplimiento de fallos de _x000a_3. tutelas( gerente - junta directiva_x000a_4. Impacto reputacional e imagen"/>
    <s v="Alto"/>
    <s v="1. PD-GJ-05 Procedimiento de atención a los trámites de tutelas con descripción de actividades_x000a_2. Seguimiento indicadores (del proceso, calidad, Supersalud)"/>
    <n v="20"/>
    <n v="5"/>
    <n v="100"/>
    <s v="Aceptable"/>
    <x v="0"/>
    <s v="Evitar el riesgo"/>
    <s v="1. Pagos anticipados para inaplicacion de sanciones_x000a_2. Contratacion de la red _x000a_3. Presion de la red (flujo de cartera)_x000a_"/>
    <s v="Subgerencia de salud"/>
    <s v="Semanal (Permanente)"/>
    <d v="2019-01-01T00:00:00"/>
    <d v="2019-12-31T00:00:00"/>
    <s v="Pago anticipado_x000a_Desarrollo de software para el control y seguimiento"/>
    <x v="0"/>
    <s v="30/04/2019: SI (250 FALLOS JUDICIALES)"/>
    <s v="Constante: Por la dinamica del proceso"/>
    <s v="30/04/2019 * Requeriemientos de fallos judiciales (En promedio 250) En comparación a anteriores años se ha disminuido aproximadamente en un 80 % los fallos judiciales)_x000a_* Se ha reestructurado el recurso humano y el proceso_x000a_Apoyo de salud: Se creo el comité de tutelas en  salud (Acta de creacion) Directiva gerencial 009 de 2018_x000a_1. Juridica y administrativamente: Se ha disminuido las ordenes de arresto (Arresto y embargo)_x000a_2. Administrativa: Multas a cargo de pago a Savia Salud EPS"/>
  </r>
  <r>
    <s v="R43"/>
    <x v="6"/>
    <s v="Inoportunidad en la respuesta de demandas de reparacIón directa"/>
    <x v="0"/>
    <s v="1. Indebida atención del proceso_x000a_2. Deficiente argumentación en la respuesta "/>
    <s v="1. Fallos en contra_x000a_2. Perdidas económicas"/>
    <s v="Moderado "/>
    <s v="1. PD-GJ-06 Procedimiento de atención a procesos jurisdiccionales _x000a_2. Seguimiento permanente a demandas (manual)_x000a_3. Seguimiento indicadores"/>
    <n v="15"/>
    <n v="5"/>
    <n v="75"/>
    <s v="Aceptable"/>
    <x v="1"/>
    <s v="Reducir el riesgo"/>
    <s v="1. Seguimiento a la respuesta del juez "/>
    <s v="Secretaria general"/>
    <s v="Semanal (Permanente)"/>
    <d v="2019-01-01T00:00:00"/>
    <d v="2019-12-31T00:00:00"/>
    <s v="Exigencia de polizas a los contratos"/>
    <x v="1"/>
    <m/>
    <m/>
    <m/>
  </r>
  <r>
    <s v="R44"/>
    <x v="6"/>
    <s v="Falta de planeación en la solicitud de contratos"/>
    <x v="0"/>
    <s v="1. Falta de planeacion en la elaboración de los contratos por parte de las dependencias._x000a_2. No hay un rigor técnico y metodologico para la elaboración del contrato._x000a_3. Inadecuada negociación entre Asegurador, Red de prestadores, proveedores."/>
    <s v="1. Errores en la elaboración de los contratos_x000a_2. Sanciones legales y economicas (Por Incumplimiento a las clausulas)_x000a_3. Afectación del cubrimiento de polizas contractuales y provisión del gasto (Valor gastado vs valor pactado en el contrato)._x000a_4. Inoportunidad en la solicitud de contratos_x000a_5. Falta de legalización oportuna de los contratos"/>
    <s v="Por encima del promedio"/>
    <s v="1. MA-GJ-01 Manual de contratación_x000a_2. PD-GJ-02 Procedimiento soporte Jurídico Contractual_x000a_3. Semaforización y alertas de terminación de contratos_x000a_4. Informes de supervisión de contratos que se retroalimentan a los lideres de procesos_x000a_5. Capacitación a los supervisores en terminos contractuales_x000a_"/>
    <n v="15"/>
    <n v="3"/>
    <n v="45"/>
    <s v="Requiere Mejora"/>
    <x v="0"/>
    <s v="Evitar el riesgo"/>
    <s v="1. Las areas mejoren su proceso de planeacion"/>
    <s v="Secretaria general"/>
    <s v="Mansual "/>
    <d v="2019-01-01T00:00:00"/>
    <d v="2019-12-31T00:00:00"/>
    <s v="No existen"/>
    <x v="0"/>
    <s v="30/04/2019: * Se ejecuta el contrato sin que se alla firmado_x000a_* Se recortan los tiempos y se presentan propuestas por menor calidad desde el area juridica"/>
    <m/>
    <s v="30/04/2019: * Se envían los listados de contratos próximos a vencerse)_x000a_* Los contratos pendientes por legalizar (corte mensual por área)_x000a_"/>
  </r>
  <r>
    <s v="R45"/>
    <x v="6"/>
    <s v="Inadecuado seguimiento en la supervision de contratos "/>
    <x v="0"/>
    <s v="1. Falta de supervison por parte de los lideres del proceso _x000a_2. Falta de seguimiento en la contratacion mes a mes por parte de los supervisores de los contratos: Soportes de pago seguridad social, control en la generación de autorización y valores pactados, entre otros)_x000a_3. No hay socializacion con los colaboradores (autorizadores) implicados en el proceso respecto a los nuevos contratos celebrados_x000a_4. Desconocimiento de políticas de SAVIA_x000a_5. Presión indebida de los contratistas _x000a_6. Falta de estándares para contratar_x000a_7. No disponer de manuales y guías contractuales, para servicios, medicamentos, insumos_x000a_8. No disponer de manual de tarifas (Existen manuales en el sector de común aceptación, como el SOAT Y EL ISS, que sirven como referentes, pero no contienen todos los procedimientos y actividades requeridas)"/>
    <s v="1. Sanciones legales y demandas contractuales (Por Incumplimiento a las clausulas)_x000a_2. Sobrecostos en la atención, compras a valores de mercado de  prestadores, no se estandarizan los códigos propios y paquetes_x000a_3. Afectación del cubrimiento de polizas contractuales y provisión del gasto (Valor gastado vs valor pactado en el contrato)._x000a_4. Pagos anticipados que afectan el flujo de caja"/>
    <s v="Alto"/>
    <s v="Controles GJ:_x000a_1. MA- GJ - 02 Manual de supervision e interventoria_x000a_2. Formato informes de supervision contratos de salud_x000a_3. Formato informes de supervision contratos administrativos_x000a_Controles Acceso: _x000a_1. Estatuto de contratación. politicas de compra y procedimiento de contratación con prestadores_x000a_2. Formato de servicios, medicamentos e insumos_x000a_3. Utilización de códigos CUPS y CUM para la compra de servicios y medicamentos_x000a_4. Guion de direccionamiento (priorización de prestadores según servicios, oportunidad y tarifa)"/>
    <n v="15"/>
    <n v="5"/>
    <n v="75"/>
    <s v="Aceptable"/>
    <x v="0"/>
    <s v="Evitar el riesgo"/>
    <s v="1. Actualización de estatutos, politicas y procedimientos_x000a_2. Revision de los formatos presentados por la red previa a la contratacion y parametrización de los servicios"/>
    <s v="Director de Acceso"/>
    <s v="Mensual"/>
    <d v="2019-01-01T00:00:00"/>
    <d v="2019-12-31T00:00:00"/>
    <s v="Renegociacion de los contratos: servicios y tarifas pactadas con la red de prestadores_x000a_"/>
    <x v="0"/>
    <s v="30/04/2019 * Informes de supervisión no son buenos."/>
    <m/>
    <s v="_x000a_30/04/2019 Se revisa el * Formato diseñado para los informes de supervisión (Analista Contratación revisa la completitud del informe)._x000a_* Informes de supervisión de contratos que se retroalimentan a los lideres de procesos. _x000a_* Plan de trabajo: Aumentar numero de auxiliares (En Mayo seria la implementación)_x000a_* Capacitacion a los supervisores designados (Para reforzar temas de supervisión)_x000a_"/>
  </r>
  <r>
    <m/>
    <x v="5"/>
    <m/>
    <x v="5"/>
    <m/>
    <m/>
    <m/>
    <m/>
    <m/>
    <m/>
    <m/>
    <m/>
    <x v="4"/>
    <s v="Evitar el riesgo"/>
    <m/>
    <m/>
    <m/>
    <m/>
    <m/>
    <m/>
    <x v="2"/>
    <m/>
    <m/>
    <m/>
  </r>
  <r>
    <s v="R46"/>
    <x v="7"/>
    <s v="Calidad del dato (inconsistencia) en los sistemas de información "/>
    <x v="0"/>
    <s v="1. Poca integralidad de los sistemas de infomación "/>
    <s v="1. Sanciones económicas, disciplinarias y  pecuniarias "/>
    <s v="Alto"/>
    <s v="_x000a_1. Monitoreo y seguimiento diario tanto a la informacion manual como a la informacion que se encuetra en el sistema_x000a_2. instructivo de contabilidad de manera interna (a nivel informativo)._x000a_3. Comité de inconsistencias"/>
    <n v="15"/>
    <n v="4"/>
    <n v="60"/>
    <s v="Aceptable"/>
    <x v="0"/>
    <s v="Evitar el riesgo"/>
    <s v="1. Verificacion y requerimiento a las areas reponsables correccion"/>
    <s v="Jefe de  Contabilidad"/>
    <s v="Diario"/>
    <d v="2019-01-01T00:00:00"/>
    <d v="2019-12-31T00:00:00"/>
    <s v="A la fecha el area no cuenta con una acción de contigencia frente a este riesgo _x000a_"/>
    <x v="0"/>
    <s v="03/05/2019: Riesgo materializado. el cual depende de los procesos de TI y Contabilidad"/>
    <s v="Constante"/>
    <s v="03/05/2019 *Conciliar las cuentas y fortalecer el grupo de trabajo de 4 a 7 personas: Subir las notas (Tesoreria, Cuentas Medicas y Contablidad en la depuración de las cuentas por pagar)._x000a_* El nuevo sistema de información (Mejora la carga masiva, la conectividad) "/>
  </r>
  <r>
    <s v="R47"/>
    <x v="7"/>
    <s v="Calidad del dato proveniente de las dependencias "/>
    <x v="0"/>
    <s v="1. Inconsistencias de la informacion reportada en las areas (en ocasones es inexacta o no la hay)"/>
    <s v="1. Incumplimiento de las obligaciones de la entidad _x000a_2. Detrimento patrimonial "/>
    <s v="Moderado "/>
    <s v="1. PD-GF-01 Procedimiento de gestion contable (ACTUALIZÓ)_x000a_2. FO-GF-28 Formato de entrega y/o devolución de documentos: Firma de quien entrega y recibe_x000a_3. Control diario a la informacion recibida de las diferentes dependencias "/>
    <n v="20"/>
    <n v="4"/>
    <n v="80"/>
    <s v="Fuerte"/>
    <x v="3"/>
    <s v="Asumir el riesgo"/>
    <s v="1. Seguimiento  y verificacion constante de facturas "/>
    <s v="Jefe de  Contabilidad"/>
    <s v="Diario"/>
    <d v="2019-01-01T00:00:00"/>
    <d v="2019-12-31T00:00:00"/>
    <s v="Auditoria a toda la informacion recibida de cada una de las dependencias  "/>
    <x v="0"/>
    <s v="03/05/2019 Se ha materializado por factores externos al area (Incumplir con requerimientos)"/>
    <m/>
    <s v="03/05/2019 * Priorizar las fechas de generación de reportes en caso de auditorias (Supersalud)._x000a_* Programar con mayor anticipación los cierres."/>
  </r>
  <r>
    <s v="R48"/>
    <x v="7"/>
    <s v="Incumplimiento de plazos en respuesta de requerimientos"/>
    <x v="0"/>
    <s v="1. Falta de gestión de las áreas, (No cumplen los requerimientos a tiempo)_x000a_2. Dificultad de comunicación entre las areas _x000a_"/>
    <s v="1. Detrimento de la entidad_x000a_2. Riesgos judiciales al representante legal- Tutelas"/>
    <s v="Moderado "/>
    <s v="1. Cronograma con las fechas de reporte a los entes de control y los tipos de reporte: Mensual, Trimestral, Anual._x000a_ DIAN, Contaduria general, SUPERSALUD( Mensuales y Anuales)_x000a_2. Calendarios tributarios (DIAN, Municipios)_x000a_3. Control diario a la información recibida de las diferentes dependencias "/>
    <n v="20"/>
    <n v="4"/>
    <n v="80"/>
    <s v="Fuerte"/>
    <x v="3"/>
    <s v="Asumir el riesgo"/>
    <s v="1. Seguimiento  y verificacion constante "/>
    <s v="Jefe Contabilidad y equipo "/>
    <s v="Diario"/>
    <d v="2019-01-01T00:00:00"/>
    <d v="2019-12-31T00:00:00"/>
    <s v="Auditoria a toda la informacion recibida de cada una de las dependencias  "/>
    <x v="0"/>
    <s v="03/05/2019: Por parte de TI se materializo el riesgo: Por la inexperiencia de la persona que carga los archivos con la información requerida por el ente de control - SUPERSALUD cargo un mes anterior al que solicitaban._x000a_Cargaron Septiembre debiendo ser Octubre"/>
    <d v="2018-11-01T00:00:00"/>
    <s v="03/05/2019 * Mandarle un oficio a la SUPERSALUD autorizando retransmitir o cargar nuevamente los archivos. _x000a_Hasta el momento no se ha recibido respuesta. _x000a_* No se puede decir que no se cumplio por que hasta el momento no han dado respuesta. (La solicitud se realizo al dia siguiente)."/>
  </r>
  <r>
    <s v="R49"/>
    <x v="7"/>
    <s v="Incumplimiento o inexactitud en la presentación de informes financieros"/>
    <x v="0"/>
    <s v="1. Error humano y falta de control"/>
    <s v="1. Sanciones _x000a_2. Mala imagen corporativa"/>
    <s v="Alto"/>
    <s v="1. Herramienta de información financiera (Estado de Resulatdos Integral - ERI, Patrimonio Adecuado, Ejecución presupuestal, EBITDA, LMA, entre otros)_x000a_2. Informe financiero anual (Publicado en la pagina web)_x000a_3. Analisis mensual de la informacion relacionada con los informes financieros  "/>
    <n v="20"/>
    <n v="4"/>
    <n v="80"/>
    <s v="Fuerte"/>
    <x v="2"/>
    <s v="Evitar el riesgo"/>
    <s v="1. Segumiento y analisis para hacer ajustes a tiempo "/>
    <s v="Jefe de  Contabilidad"/>
    <s v="Mensual"/>
    <d v="2019-01-01T00:00:00"/>
    <d v="2019-12-31T00:00:00"/>
    <s v="Se hace la respectiva verificacion, correccion y reenvio "/>
    <x v="1"/>
    <m/>
    <m/>
    <m/>
  </r>
  <r>
    <s v="R50"/>
    <x v="8"/>
    <s v="Mala imagen institucional"/>
    <x v="6"/>
    <s v="1. Mala atención en salud (Falta de oportunidad en la citas, entrega de medicamentos, mala contratación con la red)_x000a_2. Incertidumbre en cuanto a la liquidación de la organización_x000a_3. Escándalos financieros_x000a_4. Hackeo de sitios web"/>
    <s v="1. Falta de credibilidad en la marca_x000a_2. Pérdida de afiliados (area metropolitana)_x000a_3. Pérdida de valor económico"/>
    <s v="Alto"/>
    <s v="1. MA-CM-07 Manual de Gestión de la Crisis_x000a_2. MA-CM-06 Manual para la gestión de Redes Sociales_x000a_3. Comunicados referentes a la mala imagen institucional a las dependencias _x000a_4.  (Prueba piloto) gestion de PQRD en redes sociales _x000a_5. Gestion de casos de alertas (twitter, videos virales, grupos de alta masa"/>
    <n v="10"/>
    <n v="4"/>
    <n v="40"/>
    <s v="Requiere Mejora"/>
    <x v="0"/>
    <s v="Evitar el riesgo"/>
    <s v="1. Contencion en caso de redes sociales y perdiodistas (los que llegan antes de)"/>
    <s v="Analista de comunicaciones externas"/>
    <s v="Mensual"/>
    <d v="2019-01-01T00:00:00"/>
    <d v="2019-12-31T00:00:00"/>
    <s v="Siempre se debe solucionar el caso_x000a_Conciliacion entre medios y afiliados"/>
    <x v="0"/>
    <s v="Ninguna pórr el momento"/>
    <s v="Constante: Por la dinamica del proceso"/>
    <s v="30/04/2019: * Se identifica el area que pertenece la queja_x000a_* Se envia la queja siempre del area involucrada con copia de atencion al usuario_x000a_* Se estupula el tiempo de respuesta de acuerdo a la queja_x000a_* Siempre se responde la queja_x000a_* Atencion al usuario termina la gestión"/>
  </r>
  <r>
    <s v="R51"/>
    <x v="9"/>
    <s v="No proveer oportunamente el talento Humano con el perfil idóneo requerido por la organización"/>
    <x v="0"/>
    <s v="1. La expectativa salarial de las personas aspirantes a las vacantes existentes es superior con respecto a la  escala salarial _x000a_2. Escasez de algunos perfiles profesionales (Personal  de Auditoría)_x000a_3. Ubicación geográfica de algunos cargos.  _x000a_4. No revisión del cumplimiento de los requisitos del perfil del cargo por parte del área de gestión humana_x000a_"/>
    <s v="1. Afectación del clima laboral.                             _x000a_2. Sobrecarga de trabajo.       _x000a_3. Dificultad del cumplimiento de las metas institucionales.     "/>
    <s v="Bajo"/>
    <s v="1. MA-GH-04 Manual de selección y contratación de personal_x000a_2. Banco de hojas de vida_x000a_3. Publicación de ofertas laborales en redes sociales_x000a_4. Portal trabaje con nosotros"/>
    <n v="15"/>
    <n v="5"/>
    <n v="75"/>
    <s v="Aceptable"/>
    <x v="3"/>
    <s v="Asumir el riesgo"/>
    <s v="1. No existen"/>
    <s v="Jefe Gestion humana"/>
    <s v="Mensual"/>
    <d v="2019-01-01T00:00:00"/>
    <d v="2019-12-31T00:00:00"/>
    <s v="Terminación del contrato durante el periodo de prueba o sin justa causa_x000a_Nombrar por un periodo de tiempo alguien encargado que conozca el proceso"/>
    <x v="0"/>
    <s v="14/05/2019: Reemplazo de San Andres de Cuerquia hace un mes_x000a_Reeplazo Maceo (gestores de los municipios)"/>
    <d v="2019-04-01T00:00:00"/>
    <s v="14/05/2019: En espera de encontrar los reemplazos. Se ha hecho la solicitud a la gerencia para agilidad en la contratación de los perfiles requeridos."/>
  </r>
  <r>
    <s v="R52"/>
    <x v="9"/>
    <s v="Información no actualizada en las historias laborales, según lo dispuesto en las TRD. "/>
    <x v="0"/>
    <s v="_x000a_1. No entrega oportuna de toda la documentación por parte del personal al momento de la vinculación_x000a_2. Tiempos de respuesta para cubrir _x000a_3. La no actualización de documentos por parte de los empleados"/>
    <s v="1. Procesos disciplinarios y legales por falta de información actualizada._x000a_2. Traumatismo en los procesos internos con el área de gestión documental"/>
    <s v="Por encima del promedio"/>
    <s v="1. Lista de chequeo previa a entregar a gestión documental_x000a_2. Control y entrega de expedientes de empleados (archivo drive)_x000a_3. Dos fechas de ingreso en el mes (1 y 16 de cada mes)"/>
    <n v="10"/>
    <n v="3"/>
    <n v="30"/>
    <s v="Débil"/>
    <x v="0"/>
    <s v="Evitar el riesgo"/>
    <s v="1. No existen"/>
    <s v="Auxiliar gestión humana"/>
    <s v="Mensual"/>
    <d v="2019-01-01T00:00:00"/>
    <d v="2019-12-31T00:00:00"/>
    <s v="Enviar notificación solicitando  documentación"/>
    <x v="1"/>
    <m/>
    <m/>
    <m/>
  </r>
  <r>
    <s v="R53"/>
    <x v="9"/>
    <s v="Falta de oportunidad y calidad en el cumplimiento de las obligaciones relacionadas  con el pago de acreencias laborales y/o errores en el proceso de liquidación de nómina"/>
    <x v="0"/>
    <s v="1. Recepción inoportuna de la información y/o reporte de novedades de nómina                                               _x000a_2. Falla en los sistemas de información.  _x000a_3. Falta de socialización de la documentación relacionada con la nómina y seguridad social._x000a_4. Falta de idoneidad  del personal encargado"/>
    <s v="1. Sanciones disciplinarias.                                         _x000a_2. Multas y/o intereses de mora_x000a_3. Cargas  administrativas por procesos de recuperación de dinero.                                "/>
    <s v="Alto"/>
    <s v="1. Software de nomina debidamente parametrizado_x000a_2. Validaciones por parte de contabilidad y gestión humana_x000a_3. FO-GH-34 Formato reporte de novedades de nomina_x000a_"/>
    <n v="15"/>
    <n v="5"/>
    <n v="75"/>
    <s v="Aceptable"/>
    <x v="0"/>
    <s v="Evitar el riesgo"/>
    <s v="1. Envio de colilla de pago en caso de errores se haga la debida corrección_x000a_Auditorias a nivel interno (seguimiento preventivo)"/>
    <s v="Analista de nomina y contratación"/>
    <s v="Mensual"/>
    <d v="2019-01-01T00:00:00"/>
    <d v="2019-12-31T00:00:00"/>
    <s v="Recuperacion de los mayores valores pagados _x000a_Realizando reajustes de nomina _x000a_Notificación a traves de un oficio."/>
    <x v="0"/>
    <s v="14/05/2019: Cambio en la parametrizacion del software (Helisa)_x000a_Implico solicitud de devoluciones"/>
    <d v="2019-03-01T00:00:00"/>
    <s v="14/05/2019:  Se cambiaron los controles en la validación."/>
  </r>
  <r>
    <s v="R54"/>
    <x v="9"/>
    <s v="No  afiliación y reporte de novedades de seguridad social."/>
    <x v="0"/>
    <s v="1. Falta de conocimiento del procedimiento de afiliación y radicación en las diferentes entidades (EPS, AFP, Caja de Compensación y ARL)_x000a_2. Inconsistencias en el diligenciamiento de los formularios de afiliación. _x000a_3. Falta de oportunidad en la realización de las afiliaciones_x000a_4. Retraso en la entrega de novedades _x000a_5. Entrega inoportuna de documentación por parte del colaborador _x000a_"/>
    <s v="1. No prestación de los servicios a los Colaboradores y sus beneficiarios_x000a_2. Cobro de Mora por los periodos sin pago._x000a_3. Sanciones discplinarias._x000a_4. Inconvenientes a largo plazo con los trámites de reconocimiento de pensión. _x000a_5. No reconocimiento de incapacidades _x000a_6. Sanciones impuestas por el  Estado (UGPP)._x000a_7. No prestación de los servicios por parte de cada una de las entidades"/>
    <s v="Bajo"/>
    <s v="1. Control de Ingresos dos veces al mes_x000a_2. Control ingreso de personal_x000a_3. Generación de archivo de seguridad social a traves de software Helisa_x000a_4. Validación adicional (plantilla de SAP)"/>
    <n v="15"/>
    <n v="5"/>
    <n v="75"/>
    <s v="Aceptable"/>
    <x v="3"/>
    <s v="Asumir el riesgo"/>
    <s v="1. Anexando los soportes de afiliación a los expedientes"/>
    <s v="Analista de nomina y contratación_x000a_Auxiliar gestión humana"/>
    <s v="Mensual"/>
    <d v="2019-01-01T00:00:00"/>
    <d v="2019-12-31T00:00:00"/>
    <s v="Corrección y afiliación y pago de intereses moratorios"/>
    <x v="1"/>
    <m/>
    <m/>
    <m/>
  </r>
  <r>
    <s v="R55"/>
    <x v="9"/>
    <s v="No realización y seguimiento a los acuerdos de gestión y evaluaciones de desempeño"/>
    <x v="0"/>
    <s v="1. Falta de conocimiento por parte de evaluados y evaluadores sobre el Sistema de Evaluación de Desempeño y los acuerdos de gestión._x000a_2. Falta de rigurosidad en la inducción a los Directivos y Colaboradores_x000a_3, Ausencia de lineamientos frente a la importancia del Sistema de Evaluación de Desempeño y los acuerdos de gestíon y su seguimiento. "/>
    <s v="1. Dificultad y controversias entre evaluados y evaluadores al momento de la calificación (Semestral, parcial o definitiva)_x000a_"/>
    <s v="Alto"/>
    <s v="1. No existen"/>
    <n v="5"/>
    <n v="3"/>
    <n v="15"/>
    <s v="Débil"/>
    <x v="0"/>
    <s v="Evitar el riesgo"/>
    <s v="1. No existen "/>
    <s v="Analista Gestion humana"/>
    <s v="Mensual"/>
    <d v="2019-01-01T00:00:00"/>
    <d v="2019-12-31T00:00:00"/>
    <s v="Realizar la evaluación de desempeño"/>
    <x v="1"/>
    <s v="14/05/2019: Se realiza una evaluación de desempeño al principio de año y en mitad de año se realiza el seguimiento. "/>
    <m/>
    <m/>
  </r>
  <r>
    <s v="R56"/>
    <x v="9"/>
    <s v="Indebida planeación y ejecución de los planes de bienestar y capacitación de la Entidad. "/>
    <x v="0"/>
    <s v="1. Retraso en el trámite contractual._x000a_2. Cambio de lineamientos por parte de las instancias competentes. _x000a_3. Falta de toma de decisiones por parte de las instancias pertinentes._x000a_4. Inadecuada articulación entre las áreas involucradas. "/>
    <s v="_x000a_1. Retraso en la ejecución de los planes de bienestar y de formación_x000a_2. Hallazgos de los entes de control._x000a_"/>
    <s v="Bajo"/>
    <s v="1. No existen"/>
    <n v="5"/>
    <n v="2"/>
    <n v="10"/>
    <s v="Débil"/>
    <x v="2"/>
    <s v="Evitar el riesgo"/>
    <s v="1. No existen "/>
    <s v="Jefe Gestion humana_x000a_Analista de formación y desarrollo"/>
    <s v="Trimestral"/>
    <d v="2019-01-01T00:00:00"/>
    <d v="2019-12-31T00:00:00"/>
    <s v="Formulación del plan de bienestar laboral"/>
    <x v="1"/>
    <m/>
    <m/>
    <m/>
  </r>
  <r>
    <s v="R57"/>
    <x v="9"/>
    <s v="No realización oportuna de procesos disciplinarios y/o Impunidad ante posibles eventos que sean objeto de sanción disciplinaria"/>
    <x v="3"/>
    <s v="1. La acción u omisión de un colaborador en desarrollo del proceso disciplinario  para favorecer o desfavorecer a los sujetos procesales._x000a_2 La posible dilatación de las actuaciones dentro del proceso disciplinario por parte de quienes puedan intervenir en el mismo._x000a_3 Debilidades en el seguimiento y control del estado actual de las actuaciones"/>
    <s v="1. Deterioro de la imagen institucional._x000a_2. Acciones contra la Entidad y contra los colaboradores_x000a_3. Inconformidad de los usuarios."/>
    <s v="Moderado "/>
    <s v="1. Procedimiento establecido de acuerdo al reglamento interno de trabajo_x000a_2. Marcación de correos para procesos disciplinarios _x000a_"/>
    <n v="15"/>
    <n v="5"/>
    <n v="75"/>
    <s v="Aceptable"/>
    <x v="1"/>
    <s v="Reducir el riesgo"/>
    <s v="1. No existen "/>
    <s v="Jefe Gestion humana"/>
    <s v="Diario"/>
    <d v="2019-01-01T00:00:00"/>
    <d v="2019-12-31T00:00:00"/>
    <s v="No existen"/>
    <x v="1"/>
    <m/>
    <m/>
    <m/>
  </r>
  <r>
    <s v="R58"/>
    <x v="9"/>
    <s v="Prescripción de la acción disciplinaria solicitada oportunamente."/>
    <x v="0"/>
    <s v="1. El alto y creciente número asuntos disciplinarios  la que se reciben anualmente en la Jefatura de Gestión Humana._x000a_2. Deficiencia en el seguimiento en los términos de prescripción y en el sistema de alertas y de información para evitar su concreción._x000a_"/>
    <s v="1. Deterioro de la imagen institucional._x000a_2. Acciones contra la Entidad._x000a_3.Inconformidad de los usuarios."/>
    <s v="Bajo"/>
    <s v="1. Cronograma _x000a_"/>
    <n v="10"/>
    <n v="3"/>
    <n v="30"/>
    <s v="Débil"/>
    <x v="2"/>
    <s v="Evitar el riesgo"/>
    <s v="1. No existen "/>
    <s v="Jefe Gestion humana"/>
    <s v="Diario"/>
    <d v="2019-01-01T00:00:00"/>
    <d v="2019-12-31T00:00:00"/>
    <s v="No existen"/>
    <x v="1"/>
    <m/>
    <m/>
    <m/>
  </r>
  <r>
    <s v="R59"/>
    <x v="9"/>
    <s v="Referente a la insatisfacción en el cumplimiento de los términos de ley en la respuestas a solicitudes y requerimientos externos e internos concernientes al personal de la organización"/>
    <x v="0"/>
    <s v="1. Recepción tardía de las solicitudes y requerimientos._x000a_2. Distribución inoportuna._x000a_3. Documentación soporte incompleta._x000a_4. Deficiencias en la disponibilidad de información_x000a_5. Falta de coordinación con otros procesos y dependencias_x000a_6. Exceso de solicitudes "/>
    <s v="1. Sanciones disciplinarias.                       _x000a_2. Multas y/o intereses de mora_x000a_                "/>
    <s v="Bajo"/>
    <s v="_x000a_1. Revision por manejo de correo electronico  Mercurio"/>
    <n v="15"/>
    <n v="5"/>
    <n v="75"/>
    <s v="Aceptable"/>
    <x v="3"/>
    <s v="Asumir el riesgo"/>
    <s v="1. No existen "/>
    <s v="Jefe Gestion humana"/>
    <s v="Diario"/>
    <d v="2019-01-01T00:00:00"/>
    <d v="2019-12-31T00:00:00"/>
    <s v="Responder fuera de los terminos"/>
    <x v="1"/>
    <m/>
    <m/>
    <m/>
  </r>
  <r>
    <s v="R60"/>
    <x v="9"/>
    <s v="Inadecuada ejecución de las actividades dentro del Sistema de Seguridad y Salud en el Trabajo"/>
    <x v="0"/>
    <s v="1. Ausencia de un diagnóstico real y objetivo_x000a_2. Inadecuado seguimiento al programa_x000a_3. Falta de compromiso y responsabilidad de la Alta Dirección_x000a_4. Insatisfactoria gestión con la ARL_x000a_5. No aplicación de la normatividad vigente_x000a_6. Dificultades en la disponibilidad de recursos"/>
    <s v="1. Sanciones disciplinarias.                       _x000a_2. Multas_x000a_3. Cierre parcial y/o total de la entidad"/>
    <s v="Alto"/>
    <s v="1. Plan de seguridad y salud en el trabajo_x000a_2. Cronograma_x000a_3. Reuniones semanales"/>
    <n v="15"/>
    <n v="5"/>
    <n v="75"/>
    <s v="Aceptable"/>
    <x v="0"/>
    <s v="Evitar el riesgo"/>
    <s v="1. Adecuada planeacíón "/>
    <s v="Analista de salud y seguridad en el trabajo"/>
    <s v="Semanal"/>
    <d v="2019-01-01T00:00:00"/>
    <d v="2019-12-31T00:00:00"/>
    <s v="Regirse al plan de seguridad y salud en el trabajo"/>
    <x v="1"/>
    <m/>
    <m/>
    <m/>
  </r>
  <r>
    <s v="R61"/>
    <x v="9"/>
    <s v="Documentación presentada por los colaboradores sea falsa o no expedida por la autoridad competente._x000a_"/>
    <x v="3"/>
    <s v="1. Falta de conocimiento y de verificación por parte de quien reciba la documentación._x000a_2. Falta de revisión por parte del Equipo de Gestión Humana"/>
    <s v="1. Deterioro de la imagen institucional._x000a_2. Sanciones legales_x000a_3 Pérdida de credibilidad"/>
    <s v="Alto"/>
    <s v="1. Revisión en el RETHUS (Base de datos de los profesionales de la salud en Colombia)_x000a_"/>
    <n v="10"/>
    <n v="3"/>
    <n v="30"/>
    <s v="Débil"/>
    <x v="0"/>
    <s v="Evitar el riesgo"/>
    <s v="1. Verificacion y segumiento a la documentacion presentada"/>
    <s v="Auxiliar Gestión humana"/>
    <s v="Diario"/>
    <d v="2019-01-01T00:00:00"/>
    <d v="2019-12-31T00:00:00"/>
    <s v="Culminación contrato con justa causa"/>
    <x v="1"/>
    <m/>
    <m/>
    <m/>
  </r>
  <r>
    <s v="R62"/>
    <x v="9"/>
    <s v="Realizar la inducción  sin cubrir la totalidad de los colaboradores que ingresan por primera vez a la organización independientemente de su tipo de relación contractual"/>
    <x v="0"/>
    <s v="1. Ingresos en las fecha no programadas por el área de gestión humana_x000a_2. No seguimiento adecuado a la plataforma del módulo de inducción. "/>
    <s v="1. Sanciones legales por incumplimiento de la normatividad vigente_x000a_2. Accidentes y/o incidentes de trabajo_x000a_3. Errores en los procesos"/>
    <s v="Bajo"/>
    <s v="1. Actas de asistencia a la inducción_x000a_2. Lista de chequeo_x000a_3. Pllateforma Q10_x000a_4. Programación de inducciones 2 veces al mes (ingresos de manera ordenada)"/>
    <n v="15"/>
    <n v="5"/>
    <n v="75"/>
    <s v="Aceptable"/>
    <x v="3"/>
    <s v="Asumir el riesgo"/>
    <s v="1. Confirmacion de asistencia via correo electronico y calendario para funcionarios"/>
    <s v="Analista de formación y desarrollo"/>
    <s v="Quincenal"/>
    <d v="2019-01-01T00:00:00"/>
    <d v="2019-12-31T00:00:00"/>
    <s v="Reprogramación inducción "/>
    <x v="0"/>
    <s v="14/05/2019: Entra la persona - colaborador sin recibir la inducción (Urgencia del proceso)"/>
    <s v="A menudo"/>
    <s v="14/05/2019: Se programan para inducción"/>
  </r>
  <r>
    <s v="R63"/>
    <x v="9"/>
    <s v="Vinculación de personal con antecedentes judicioales, con inhabilidades e incompatibilidades vigentes."/>
    <x v="3"/>
    <s v="1. Falta de conocimiento y de verificación por parte de quien recibe la documentación._x000a_2. Falta de revisión por parte del Equipo de Gestión Humana"/>
    <s v="1. Deterioro de la imagen institucional._x000a_2. Sanciones legales_x000a_3. Pérdida de credibilidad"/>
    <s v="Bajo"/>
    <s v="1. MA-GH-04 Manual de selección y contratación de personal_x000a_2. Validación ante procuraduría, contraloría y policía (Certificados antecedentes juduciales)_x000a_"/>
    <n v="15"/>
    <n v="5"/>
    <n v="75"/>
    <s v="Aceptable"/>
    <x v="3"/>
    <s v="Asumir el riesgo"/>
    <s v="1. No existen"/>
    <s v="Auxiliar Gestión humana"/>
    <s v="Diario"/>
    <d v="2019-01-01T00:00:00"/>
    <d v="2019-12-31T00:00:00"/>
    <s v="Culminación contrato con justa causa"/>
    <x v="1"/>
    <m/>
    <m/>
    <m/>
  </r>
  <r>
    <s v="R64"/>
    <x v="9"/>
    <s v="Dificultades en el reporte oportuno de empleados que se desvinculan de la organización y adecuado proceso de paz y salvo"/>
    <x v="0"/>
    <s v="1. No reporte oportuno de retiro de empleados por parte de los jefes inmediatos._x000a_2. Dispersión geografica en todo en el departamento "/>
    <s v="1. Ingreso de personas no vinculadas a la organización _x000a_2. Deterioro de la imagen institucional._x000a_3. Acciones contra la Entidad._x000a__x000a_"/>
    <s v="Bajo"/>
    <s v="1. PD-GH-11 Procedimiento de desvinculación laboral_x000a_2. Reporte de novedades de manera quincenal "/>
    <n v="15"/>
    <n v="5"/>
    <n v="75"/>
    <s v="Aceptable"/>
    <x v="3"/>
    <s v="Asumir el riesgo"/>
    <s v="1. No existen"/>
    <s v="Analista de nomina y contratación"/>
    <s v="Quincenal"/>
    <d v="2019-01-01T00:00:00"/>
    <d v="2019-12-31T00:00:00"/>
    <s v="Pago de obligaciones laborales"/>
    <x v="1"/>
    <s v="14/05/2019: No se entregan los informes de supervisión de los contratos. Cada empleado debe hacerlo antes de retirarse (Incorporarlo como requisito de retiro)."/>
    <m/>
    <m/>
  </r>
  <r>
    <s v="R65"/>
    <x v="10"/>
    <s v="INEFICIENCIAS OPERATIVAS - Renuencia, reticencia, carencia y demora de información relevante de auditoría."/>
    <x v="0"/>
    <s v="1. Personal (Capacidad del personal)_x000a__x000a_2. Procesos (Diseño, Ejecución, Proveedores, Entradas, Salidas, Conocimiento)_x000a__x000a_3. Tecnología (Integridad de datos, Disponibilidad de datos y sistemas)"/>
    <s v="1. Perdida de Información_x000a__x000a_2. Impacto en el desempeño de los procesos de la Organización_x000a__x000a_3. Pérdidas Económicas"/>
    <s v="Por encima del promedio"/>
    <s v="1. Documentación actualizada (Guía metodológica bajo las técnicas vanguardistas)._x000a_2. Capacitación permanente sobre normas locales e internacionales en auditoría._x000a_3. Validación del informe por otro auditor y por el director del área._x000a_4. Adecuada formulación del programa"/>
    <n v="15"/>
    <n v="4"/>
    <n v="60"/>
    <s v="Aceptable"/>
    <x v="2"/>
    <s v="Evitar el riesgo"/>
    <s v="1. Solicitar la información con base en la normatividad aplicable._x000a__x000a_2. Establecer en clausulas contractuales las condiciones de acceso a la información._x000a__x000a_3. Describir en los proceso y subprocesos las condiciones del manejo de la información en la EPS"/>
    <s v="Área Jurídica_x000a__x000a_Área de Gestión de Calidad_x000a__x000a_Área de Gestión Control"/>
    <s v="Cada Auditoría"/>
    <d v="2019-01-01T00:00:00"/>
    <d v="2019-12-31T00:00:00"/>
    <s v="Notififcación a la Gerencia"/>
    <x v="2"/>
    <m/>
    <m/>
    <m/>
  </r>
  <r>
    <s v="R66"/>
    <x v="10"/>
    <s v="CONFLICTOS DE INTERÉS - Ausencia de objetividad para la selección de los procesos a auditar, en la ejecución de la auditoría y en el informe de resultados definitivo."/>
    <x v="0"/>
    <s v="1. Personal (Capacidad del personal)_x000a__x000a_2. Procesos (Diseño, Ejecución, Conocimiento)"/>
    <s v="1. Impacto en el desempeño de los procesos de la Organización"/>
    <s v="Bajo"/>
    <s v="1. Plan General de Auditorías y Programa de Auditoría (revisados y aprobados por CCCI y la Dirección de Gestión Control)."/>
    <n v="20"/>
    <n v="5"/>
    <n v="100"/>
    <s v="Fuerte"/>
    <x v="3"/>
    <s v="Asumir el riesgo"/>
    <s v="1. Elaboración del Plan General de Auditorías y del cronograma con aprobación del Comité Coordinador de Control Interno_x000a__x000a_2. Elaboración de los programas de auditorías y de los informes con base en los procesos y subprocesos documentados en el SGC_x000a__x000a_3. Verificar el cumplimiento de los requisitos de forma y fondo del producto"/>
    <s v="Jefe de Gestión Control"/>
    <s v="Cada Auditoría"/>
    <d v="2019-01-01T00:00:00"/>
    <d v="2019-12-31T00:00:00"/>
    <s v="Se asume el riesgo cuando es una auditoría de tipo especial solicitada por la Gerencia de la EPS"/>
    <x v="2"/>
    <m/>
    <m/>
    <m/>
  </r>
  <r>
    <s v="R67"/>
    <x v="10"/>
    <s v="OPERATIVO - No elaboración o inadecuado plan de auditoría"/>
    <x v="0"/>
    <s v="1. Personal (Capacidad del personal)_x000a__x000a_2. Procesos (Diseño, Ejecución, Proveedores, Entradas, Salidas, Conocimiento)"/>
    <s v="1. Impacto en el desempeño de los procesos de la Organización"/>
    <s v="Bajo"/>
    <s v="1. Plan General de Auditorías y Programa de Auditoría (revisados y aprobados por CCCI y la Dirección de Gestión Control)."/>
    <n v="15"/>
    <n v="5"/>
    <n v="75"/>
    <s v="Aceptable"/>
    <x v="3"/>
    <s v="Asumir el riesgo"/>
    <s v="1. Elaboración de los programas de auditorías y de los informes con base en los procesos y subprocesos documentados en el SGC_x000a__x000a_2. Verificar el cumplimiento de los requisitos de forma y fondo del producto"/>
    <s v="Jefe de Gestión Control"/>
    <s v="Cada Auditoría"/>
    <d v="2019-01-01T00:00:00"/>
    <d v="2019-12-31T00:00:00"/>
    <s v="Se asume el riesgo cuando es una auditoría de tipo especial solicitada por la Gerencia de la EPS"/>
    <x v="2"/>
    <m/>
    <m/>
    <m/>
  </r>
  <r>
    <s v="R68"/>
    <x v="10"/>
    <s v="Conclusión de oportunidades de mejora sin el suficiente soporte y documentación"/>
    <x v="0"/>
    <s v="1. Poco dominio del tema auditado._x000a_2. Poca normatividad respecto al tema._x000a_3. Desidia, desinterés y apatía del auditor._x000a_4. No entrenamiento en técnicas de auditoría._x000a_5. Inadecuada planeación del ciclo de auditoría._x000a_6. Conflictos de interés del auditado, tanto personales como profesionales."/>
    <s v="1. Pérdida de la legitimidad y la credibilidad en el ejercicio de auditoría._x000a_2. Pérdidas de oportunidades de mejora para la EPS a través del control._x000a_3. Invisibilidad del área en el aporte al cumplimiento de la misión._x000a_4. Desnaturalización de la función del control._x000a_5. Sanciones por acción u omisión._x000a_6. Pérdida de la independencia, objetividad, competencia e integridad."/>
    <s v="Bajo"/>
    <s v="1. Documentación actualizada (Guía metodológica bajo las técnicas vanguardistas)._x000a_2. Capacitación permanente sobre normas locales e internacionales en auditoría._x000a_3. Validación del informe por otro auditor y por el director del área._x000a_4. Adecuada formulación del programa de auditoría (avocación adecuada de conocimiento del proceso, fuentes de criterio, criterios y diferentes pruebas de auditoría)."/>
    <n v="10"/>
    <n v="3"/>
    <n v="30"/>
    <s v="Débil"/>
    <x v="2"/>
    <s v="Evitar el riesgo"/>
    <s v="1. Capacitar_x000a_2. Actualizar_x000a_3. Autoformación_x000a_4. Asesoramiento_x000a_5. Interacción con las áreas"/>
    <s v="Jefe de Gestión Control"/>
    <m/>
    <d v="2019-01-01T00:00:00"/>
    <d v="2019-12-31T00:00:00"/>
    <s v="Ajustar, contextualizar de  acuerfo a las guiasel informe en el componente de las oportunidades de mejora._x000a__x000a_Capacitar en técnicas de auditoría._x000a__x000a_Retroalilmentación del Director con el Jefe"/>
    <x v="2"/>
    <m/>
    <m/>
    <m/>
  </r>
  <r>
    <s v="R69"/>
    <x v="10"/>
    <s v="INEFICIENCIAS OPERATIVAS - Desconocimiento del proceso(s) o subproceso(s) a auditar."/>
    <x v="0"/>
    <s v="1. Personal (Capacidad del personal)_x000a__x000a_2. Procesos (Diseño, Ejecución, Conocimiento)"/>
    <s v="1. Impacto en el desempeño de los procesos de la Organización"/>
    <s v="Moderado "/>
    <s v="1. Plan de capacitaciones_x000a_2. Programa de Auditorías_x000a_3. Procedimiento de Selección de Personal_x000a_4. Manual de Perfiles y Funciones"/>
    <n v="15"/>
    <n v="5"/>
    <n v="75"/>
    <s v="Aceptable"/>
    <x v="1"/>
    <s v="Reducir el riesgo"/>
    <s v="1. Plan de Formación y Capacitación"/>
    <s v="Jefe de Gestión Control_x000a__x000a_Coordinador de Gestión Humana"/>
    <s v="Cada Auditoría"/>
    <d v="2019-01-01T00:00:00"/>
    <d v="2019-12-31T00:00:00"/>
    <s v="Elaboración del plan de capacitaciones con base en las necesidades de capacitación y formación del área"/>
    <x v="2"/>
    <m/>
    <m/>
    <m/>
  </r>
  <r>
    <s v="R70"/>
    <x v="11"/>
    <s v="No hay entrega oportuna de informacion por parte de las dependencias (Calidad de la información)"/>
    <x v="0"/>
    <s v="1. Tiempos de entrega inadecuados_x000a_2. Carencia de rigor tecnico, conceptual y metodologico._x000a_"/>
    <s v="1. Limitacion de las labores administrativas_x000a_2. Retrasos en las actividades_x000a_3. Calidad de la información_x000a_4. Toma de decisiones tardias"/>
    <s v="Alto"/>
    <s v="1. Cronograma de actividades_x000a_2. Ruta 19 _x000a_3. Balanced scrore Card: Indicadores estrategicos y indicadores componentes de gestión"/>
    <n v="10"/>
    <n v="4"/>
    <n v="40"/>
    <s v="Requiere Mejora"/>
    <x v="0"/>
    <s v="Evitar el riesgo"/>
    <s v="1.. Llamados de atención a las dependencias_x000a__x000a_2. Programacion de reuniones para diversos temas a tratar"/>
    <s v="Jefe de planeación"/>
    <s v="Mensual"/>
    <d v="2019-01-01T00:00:00"/>
    <d v="2019-12-31T00:00:00"/>
    <s v="Requerimientos de trabajo_x000a_Llamados de atención a las dependencias por parte del gerente"/>
    <x v="0"/>
    <s v="Tardia entrega de la información por parte de los procesos (indicadores estrategicos, componentes de gestión sin su debido seguimiento)._x000a_"/>
    <s v="Constante"/>
    <s v="Planes de mejora_x000a_Acompañamiento tecnico respecto s la información y las evidencias a entregar por parte de las dependencias."/>
  </r>
  <r>
    <s v="R71"/>
    <x v="11"/>
    <s v="Lineamientos de Información conceptual y metolodogica clara por parte de planeación"/>
    <x v="0"/>
    <s v="1. No hay una definición clara de conceptos tecnicos y metodologicos por parte de la organización"/>
    <s v="1. No hay una planeacion y direccionamiento que posibilite el desarrollo organizacional."/>
    <s v="Alto"/>
    <s v="1. MA-PN-01 Manual de planeación_x000a_2. Revisión bibliografica para dar lineamientos técnicos y metodologicos"/>
    <n v="5"/>
    <n v="2"/>
    <n v="10"/>
    <s v="Débil"/>
    <x v="0"/>
    <s v="Evitar el riesgo"/>
    <s v="1. Definir el dieccionamiento para las metodologias a emplear"/>
    <s v="Jefe de planeación"/>
    <s v="Mensual"/>
    <d v="2019-01-01T00:00:00"/>
    <d v="2019-12-31T00:00:00"/>
    <s v="Asesorias externas en los temas a tratar"/>
    <x v="1"/>
    <m/>
    <m/>
    <m/>
  </r>
  <r>
    <s v="R72"/>
    <x v="11"/>
    <s v="Calidad de la información en la respuesta de requerimientos a entes de control"/>
    <x v="0"/>
    <s v="1. Calidad de la información_x000a_2. Oportunidad en la respuesta_x000a_3. Disponibilidad de la información"/>
    <s v="1. Sanciones legales, multas económicas"/>
    <s v="Alto"/>
    <s v="1. Escalas de prioridad en la respuesta (se envia a la depencia correspondientes para su diligenciamiento)_x000a_2. Seguimiento al requerimiento"/>
    <n v="15"/>
    <n v="2"/>
    <n v="30"/>
    <s v="Débil"/>
    <x v="0"/>
    <s v="Evitar el riesgo"/>
    <s v="1. Envio de oficio a la dependencia respectiva"/>
    <s v="Jefe de planeación"/>
    <s v="Diario"/>
    <d v="2019-01-01T00:00:00"/>
    <d v="2019-12-31T00:00:00"/>
    <s v="Llamados de atención a las dependencias"/>
    <x v="0"/>
    <s v="Entrega erronea, incompleta o confusa de la información por parte de las dependencias para dar respuesta a requeriemientos.(Ejemplo requerimientos Sentencia T760)"/>
    <d v="2019-01-01T00:00:00"/>
    <s v="Reuniones de socialización _x000a_Orientación a los procesos referente a los soportes requeridos por los entes de inspección, vigilancia y control."/>
  </r>
  <r>
    <s v="R73"/>
    <x v="12"/>
    <s v="Debil implementación del modelo de atención en salud- MIAS"/>
    <x v="4"/>
    <s v="1. Retraso en la implementacion del modelo/Bajo interes de la Red en trabajar de manera conjunta e integrada"/>
    <s v="1. Incumplimiento  normativo_x000a_2. No impacto en el mejoramiento de las condiciones de salud de la población"/>
    <s v="Alto"/>
    <s v="1. Analisis de indicadores que miden la implementación del modelo._x000a_2. Intervenciones directas en la EPS y red de prestadores "/>
    <n v="15"/>
    <n v="1"/>
    <n v="15"/>
    <s v="Débil"/>
    <x v="0"/>
    <s v="Evitar el riesgo"/>
    <s v="1. Socialización del modelo_x000a_2. Lider de seguimiento a la implementación del modelo"/>
    <s v="Lider de salud publica"/>
    <s v="Trimestral"/>
    <d v="2019-01-01T00:00:00"/>
    <d v="2019-12-31T00:00:00"/>
    <s v="Planes de mejora"/>
    <x v="1"/>
    <s v="14/05/2019: Todavia esta en fase de implementación"/>
    <m/>
    <m/>
  </r>
  <r>
    <s v="R74"/>
    <x v="12"/>
    <s v="Debil Seguimiento a pacientes de alto valor y especiales"/>
    <x v="4"/>
    <s v="1. Sistema de información insuficiente._x000a_2. Recurso humano insuficiente."/>
    <s v="1. Incremento del costo médico._x000a_2. No impacto en el mejoramiento de la calidad de vida de los usuarios"/>
    <s v="Alto"/>
    <s v="1. Gestión y seguimiento bases de datos (excel)_x000a_2. Los programas estan gerenciados por un líder idóneo_x000a_"/>
    <n v="10"/>
    <n v="5"/>
    <n v="50"/>
    <s v="Requiere Mejora"/>
    <x v="0"/>
    <s v="Evitar el riesgo"/>
    <s v="1. Focalización del recurso humano en lo definido como critico_x000a_2. Acompañamiento de recurso hiumano (GESIS)"/>
    <s v="Lideres alto costo"/>
    <s v="Mensual"/>
    <d v="2019-01-01T00:00:00"/>
    <d v="2019-12-31T00:00:00"/>
    <s v="Priorizar el paciente y sus atenciones medicas_x000a_Plan de mejora"/>
    <x v="1"/>
    <m/>
    <m/>
    <m/>
  </r>
  <r>
    <s v="R75"/>
    <x v="12"/>
    <s v="Bajo cumplimiento de actividad de PEDT (Protección Especifica y detección Temprana)"/>
    <x v="4"/>
    <s v="1. Bajo compromiso de la red de prestadores_x000a_2. Baja conciencia del autocuidado por parte de los afiliados._x000a_"/>
    <s v="1. Captación tardia de pacientes enfermos_x000a_2. Incumplimiento  normativo_x000a_3. Puede aumentar la discapacidad en los usuarios _x000a_4. Generar altos costos para la EPS"/>
    <s v="Alto"/>
    <s v="1. Estrategia de incentivos_x000a_2. Actividades de demanda inducida_x000a_3. Medición de indicadores trazadores definidos en el manual de salud publica_x000a_4. Medición de adherencia a guias_x000a_"/>
    <n v="15"/>
    <n v="4"/>
    <n v="60"/>
    <s v="Aceptable"/>
    <x v="0"/>
    <s v="Evitar el riesgo"/>
    <s v="1. Capacitación a la red_x000a_2. Retroalimentacion de la red (resultados de cumplimiento)_x000a_"/>
    <s v="Lideres de salud publica"/>
    <s v="Trimestral"/>
    <d v="2019-01-01T00:00:00"/>
    <d v="2019-12-31T00:00:00"/>
    <s v="A la red deprestadores  se solicita plan de mejora_x000a_Segumiento al plan"/>
    <x v="1"/>
    <s v="14/05/2019: Se ha mejorado el comportamiento de los indicadores."/>
    <m/>
    <m/>
  </r>
  <r>
    <s v="R76"/>
    <x v="12"/>
    <s v="No gestion de la cuenta de alto costo"/>
    <x v="4"/>
    <s v="1. Dependencia del reporte de la red de prestadores (Calidad y oportunidad de la información)_x000a_2. No disponibilidad de malla validadora para recepción de la información"/>
    <s v="1. No hay mejoria e impacto en indicadores de alto costo_x000a_2. Potencialmente afecta redistribución de recursos "/>
    <s v="Por encima del promedio"/>
    <s v="1. Personal con dedicación directa en el proceso_x000a_2. Seguimiento a los reportes de la red_x000a_3. Verificación de la calidad de la información por parte del personal (Manual)_x000a_"/>
    <n v="10"/>
    <n v="5"/>
    <n v="50"/>
    <s v="Requiere Mejora"/>
    <x v="0"/>
    <s v="Evitar el riesgo"/>
    <s v="1. Asesorias y capacitaciones tecnicas a la red"/>
    <s v="Enfermeras y auditores"/>
    <s v="Semestral"/>
    <d v="2019-01-01T00:00:00"/>
    <d v="2019-12-31T00:00:00"/>
    <s v="Plan de mejora_x000a_Retroalimentación de los resultados "/>
    <x v="0"/>
    <s v="14/05/2019 * Reporte extemporaneo: cuenta de alto costo de cancer._x000a_* La cuenta de alto costo cambio las reglas a ultima hora_x000a_* El area estaba sin sufiente personal se monto un plan de contingencia y no se alcanzo la meta."/>
    <d v="2019-05-08T00:00:00"/>
    <s v="14/05/2019: Se esta construyendo el plan de mejora y realizando el informe."/>
  </r>
  <r>
    <s v="R77"/>
    <x v="12"/>
    <s v="Insuficiente gestión de los eventos en interes de salud publica"/>
    <x v="4"/>
    <s v="1. Falta de compromiso de la red de prestadores_x000a_2. No reporte oportuno de los eventos_x000a_3. Deficiente calidad de la información "/>
    <s v="1. Incumplimiento de la normatividad_x000a_2. Aumento de la morbi-mortalidad_x000a_3. Incumplimiento de las metas esperadas_x000a_4. No impacto en el mejoramiento de la calidad de vida de los usuarios_x000a_5. Continuidad de la operación como asegurador (Medida de vigilancia especial)_x000a_"/>
    <s v="Alto"/>
    <s v="1. MA-GR-01 Manual de salud pública_x000a_2. Monitoreo mensual a los indicadores_x000a_Incentivos_x000a_3. Reuniones con gerentes de la red prestadora_x000a_Lideres de salud publica y vigias_x000a_4. Indicadores trazadores sobre la red de prestadores "/>
    <n v="10"/>
    <n v="5"/>
    <n v="50"/>
    <s v="Requiere Mejora"/>
    <x v="0"/>
    <s v="Evitar el riesgo"/>
    <s v="1. Evolución de los eventos de interes de salud publica a la red de prestadores y entes territoriales_x000a_2. Capacitación_x000a_3. Asesorias de asistencia tecnica_x000a_4. Seguimiento continuo a los indicadores"/>
    <s v="Coordinador de riesgo en salud publica_x000a_Coordinador de epidemiologia_x000a_Lideres de salud publica"/>
    <s v="Mensual "/>
    <d v="2019-01-01T00:00:00"/>
    <d v="2019-12-31T00:00:00"/>
    <s v="Capacitaciones_x000a_Asesorias de asistencia tecnica_x000a_planes de mejora como asegurador_x000a_planes de mejora a la red de prestadores"/>
    <x v="1"/>
    <s v="14/05/2019: Se quitan los incentivos pero queda el componente de vigilancia."/>
    <m/>
    <m/>
  </r>
  <r>
    <s v="R78"/>
    <x v="13"/>
    <s v="Incumplimiento en los estandares de habilitacion Asegurador (Savia Salud)"/>
    <x v="0"/>
    <s v="1. Falta de implementación de los estándares_x000a_2. Falta de compromiso entre las áreas_x000a_3. Desconocimiento de las demás áreas frente al proceso de habilitación_x000a_4. Continuo cambio normativo en materia de calidad_x000a_5. Falta de planeación, seguimiento e implementación"/>
    <s v="1. Incumplimientos normativos_x000a_2. Cierre y Sanciones"/>
    <s v="Moderado "/>
    <s v="1. Auditorias internas y externas_x000a_2. Respuestas a los entes de control_x000a_3. Seguimiento a los planes de mejora"/>
    <n v="15"/>
    <n v="4"/>
    <n v="60"/>
    <s v="Aceptable"/>
    <x v="1"/>
    <s v="Evitar el riesgo"/>
    <s v="1. Actualización de nuevas normas _x000a_2. Auditorias internas de manera constante_x000a_3. Cronograma verificación de estandares anual_x000a_4. Seguimiento a los planes de mejora que dejen los entes de control"/>
    <s v="Jefe de calidad"/>
    <s v="Mensual"/>
    <d v="2019-01-01T00:00:00"/>
    <d v="2019-12-31T00:00:00"/>
    <s v="Planes de mejora constantes._x000a_Negociacion y plazos para estandares que no sean cumplidos al ente vigilancia y control "/>
    <x v="1"/>
    <m/>
    <m/>
    <m/>
  </r>
  <r>
    <s v="R79"/>
    <x v="13"/>
    <s v="No cumplimiento a la ruta crítica del PAMEC"/>
    <x v="0"/>
    <s v="1. Falta de planeación, seguimiento e implementación_x000a_2. Falta de compromiso entre las áreas_x000a_3. Incumplimiento del programa_x000a_4. Mal diseño del PAMEC"/>
    <s v="1. Sanciones _x000a_2. No hay una mejora continua en los procesos_x000a_3. Incumplimiento normativo_x000a_4. No hay engranaje en los procesos"/>
    <s v="Bajo"/>
    <s v="1. PG-GC-01 PAMEC_x000a_2. Cumplimiento y seguimiento al cronograma_x000a_3. Acompañamiento_x000a_4. Fomento de cultura de PAMEC"/>
    <n v="15"/>
    <n v="5"/>
    <n v="75"/>
    <s v="Aceptable"/>
    <x v="3"/>
    <s v="Asumir el riesgo"/>
    <s v="1. Seguimiento en grupo primario y comité de calidad_x000a_2. Socilizar con grupos ampliados"/>
    <s v="Jefe de calidad"/>
    <s v="Mensual"/>
    <d v="2019-01-01T00:00:00"/>
    <d v="2019-12-31T00:00:00"/>
    <s v="Negociacion y plazos para estandares que no sean cumplidos al ente vigilancia y control "/>
    <x v="1"/>
    <m/>
    <m/>
    <m/>
  </r>
  <r>
    <s v="R80"/>
    <x v="13"/>
    <s v="Débil implementación de la gestión por procesos "/>
    <x v="0"/>
    <s v="1. Falta de un despliegue conceptual y metodológico_x000a_2. Falta de cultura de calidad en la organización_x000a_3. Falta de recurso humano, técnico y tecnológico"/>
    <s v="1. Mal funcionamiento y articulación de la organización como un sistema_x000a_2. No hay una estandarización en los procesos desarrollados en la organización"/>
    <s v="Moderado "/>
    <s v="1. Plan de implementación de la gestion por procesos_x000a_2. Cronograma de implementación _x000a_"/>
    <n v="15"/>
    <n v="4"/>
    <n v="60"/>
    <s v="Aceptable"/>
    <x v="1"/>
    <s v="Evitar el riesgo"/>
    <s v="1. Documentacion y levantamiento gestion por procesos_x000a_2. Prueba piloto"/>
    <s v="Jefe de calidad"/>
    <s v="Mensual"/>
    <d v="2019-01-01T00:00:00"/>
    <d v="2019-12-31T00:00:00"/>
    <s v="No existen"/>
    <x v="0"/>
    <s v="20/05/2019: A causa de una baja implementación del sistema de gestión procesos"/>
    <s v="Año 2018"/>
    <s v="20/05/2019 Prueba piloto de Aseguramiento _x000a_Nuevo mapa de procesos_x000a_Rediseño de macroprocesos_x000a_Articulación con el proyecto SOMOS +_x000a_Actualización de manuales y procedimientos_x000a_Redifinición de procesos y ajuste del area de calidad"/>
  </r>
  <r>
    <s v="R81"/>
    <x v="13"/>
    <s v="No hacer seguimiento del reporte del SIC"/>
    <x v="0"/>
    <s v="1. Falta de planeación_x000a_2. Falta de estructura: (documento guía para el seguimiento y reporte)"/>
    <s v="1. Incumplimiento normativo_x000a_2. Sanciones económicas_x000a_3. Afecta indicadores por consiguiente no hay toma de decisiones de manera ágil"/>
    <s v="Moderado "/>
    <s v="1. Se solicita evidencia del cargue del indicador a través de la plataforma_x000a_"/>
    <n v="10"/>
    <n v="2"/>
    <n v="20"/>
    <s v="Débil"/>
    <x v="0"/>
    <s v="Evitar el riesgo"/>
    <s v="1. Se tiene claro el reporte que es cada 6 mes_x000a_2. Formulación de documento para hacer seguimiento a los indicadores del SIC"/>
    <s v="Jefe de calidad"/>
    <s v="Semestral"/>
    <d v="2019-01-01T00:00:00"/>
    <d v="2019-12-31T00:00:00"/>
    <s v="No existen"/>
    <x v="0"/>
    <s v="20/05/2019: No se esta monitoreando lo que reportan las demás areas pero si se hacen y cumplen  los resportes de los requerimientos a los entes externos como se pretende hacer desde el procedimiento."/>
    <s v="Año 2019"/>
    <s v="20/05/2019: * Documentación del Procedimiento monitoreo de indicadores para la calidad - MIC (pendiente de fecha) a los entes de inspección, vigilancia y control_x000a_* Prospectiva de Creación del Modulo desde TI para el manejo de los indicadores de ley del SIC (Enero 2020)"/>
  </r>
  <r>
    <s v="R82"/>
    <x v="13"/>
    <s v="Incumplimiento a requerimientos solicitados por los entes externos"/>
    <x v="0"/>
    <s v="1. No seguimiento a los planes de mejora_x000a_2. No hay compromiso por parte de algunos procesos_x000a_3. No hay procedimiento documentado _x000a_4. Cambio constante de las normas en salud_x000a_"/>
    <s v="1. Sanciones _x000a_2. Incumplimiento normativo_x000a_3. Afecta la mejora continua la organización_x000a_"/>
    <s v="Por encima del promedio"/>
    <s v="1. Herramienta consolidada y seguimiento a planes de mejora_x000a_2. Cronograma de programación de auditorias"/>
    <n v="10"/>
    <n v="2"/>
    <n v="20"/>
    <s v="Débil"/>
    <x v="0"/>
    <s v="Evitar el riesgo"/>
    <s v="1. Cronograma para el seguimiento a los planes de mejora_x000a_2. Seguimiento y reportes regulares"/>
    <s v="Jefe de calidad"/>
    <s v="Mensual"/>
    <d v="2019-01-01T00:00:00"/>
    <d v="2019-12-31T00:00:00"/>
    <s v="Negociacion y ampliacion de terminos y plazos"/>
    <x v="1"/>
    <m/>
    <m/>
    <m/>
  </r>
  <r>
    <s v="R83"/>
    <x v="14"/>
    <s v="No realización de reuniones de Asociación de Usuarios"/>
    <x v="6"/>
    <s v="1. Inasistencia por parte de los miembros en las reuniones de asociación de usuarios_x000a_2. Dificultades de interacción y/o comunicación de los miembros de la Asociación de Usuarios_x000a_3. Incumplimiento de los estatutos aprobados por la Asociación _x000a_4. Falta de Compromiso de los miembros de la Asociación con los representantes de las regiones"/>
    <s v="1. Incumplimiento en el reporte de la Circular 052 de 2008_x000a_2. Pérdida de imagen reputacional ante los Usuarios"/>
    <s v="Moderado "/>
    <s v="1. FO-GT-08 Formato Calendario de Obligaciones Legales y Administrativas COLA_x000a_2. Cronograma _x000a_3. Plan de trabajo hasta Agosto - compromisos_x000a_4. Actualizacion de los estatutos se radica ante la dirección territorial de Antioquia (02 de Marzo) (Condiciones) - Acta_x000a_5. Por parte de la EPS se dan lineamientos conceptuales y tecnicos _x000a_6. PD-GC-08 Procedimiento de participación social - Asociación de usuarios_x000a_7. PD-GC-09 Procedimiento de participación social - Capacitación a usuarios"/>
    <n v="10"/>
    <n v="4"/>
    <n v="40"/>
    <s v="Requiere Mejora"/>
    <x v="2"/>
    <s v="Evitar el riesgo"/>
    <s v="1. Notificaciones a traves del correo_x000a_2. Lllamadas permanentes al presidente de la asociación_x000a_3. Intermediacion con otras organizaciones (personeria y DSSA) para el acercar y facilitar"/>
    <s v="_x000a_Coordinador de atención al ciudadano"/>
    <s v="Mensual"/>
    <d v="2019-01-01T00:00:00"/>
    <d v="2019-12-31T00:00:00"/>
    <s v="Correo y notificacion de no realizacion de la reunion. (No cumplimiento de los estatutos)_x000a_"/>
    <x v="1"/>
    <m/>
    <m/>
    <m/>
  </r>
  <r>
    <s v="R84"/>
    <x v="14"/>
    <s v="No medición de manera efectiva de la encuesta de satisfacción "/>
    <x v="6"/>
    <s v="1. Incumplimiento en los tiempos de aplicación de la encuesta _x000a_2. Falta de recurso humano para la aplicación de encuesta._x000a_3. Falta encuesta de manera digital"/>
    <s v="1. Gastos de transporte adicionales_x000a_2. Sobrecostos en recursos físicos_x000a_3. Inversión de tiempo en la aplicación, digitación y envío por parte de los gestores a la dependencia de atención al ciudadano_x000a_4. Sobrecarga laboral"/>
    <s v="Alto"/>
    <s v="1. En Actualización PD- GC- 05 Procedimiento de satisfacción del usuario._x000a_2. En actualización  FO-GC-12 Formato encuesta de satisfacción de los usuarios_x000a_3. Se realiza seguimiento y control al indicador_x000a_4. Equipos interdisciplinarios para los servicios a calificar: auditores, vigias, entre otros."/>
    <n v="15"/>
    <n v="4"/>
    <n v="60"/>
    <s v="Aceptable"/>
    <x v="0"/>
    <s v="Evitar el riesgo"/>
    <s v="1. Mejoramiento del formato_x000a_2. Hacer la medicion de satisfaccion en el periodo y/o año corriente._x000a_3. Digitalizacion de la encuenta de satisfacción._x000a_4. Revisoria del muestreo por parte del profesional estadistico de TI."/>
    <s v="Analista de atención al ciudadano"/>
    <s v="Mensual"/>
    <d v="2019-01-01T00:00:00"/>
    <d v="2019-12-31T00:00:00"/>
    <s v="Diseñar acciones de contingencia ante la no realizacion de la encuesta._x000a_Hallazgos en las auditorias internas_x000a_Hallazgos y resultados de estado desde las auditorias de los entes de inspección, vigilancia y control."/>
    <x v="1"/>
    <m/>
    <m/>
    <m/>
  </r>
  <r>
    <s v="R85"/>
    <x v="14"/>
    <s v="No dar respuesta efectiva de las PQRD"/>
    <x v="0"/>
    <s v="1. Falta de comunicación de los procesos (Requiere de otros procesos para la respuesta efectiva)_x000a_2. Gran volumen de PQRD_x000a_3. Problemas técnicos del sistema de información_x000a_4. Personal insuficiente para la gestión de los casos"/>
    <s v="1. Insatisfacción del usuario_x000a_2. Sanciones, tutelas, desacatos"/>
    <s v="Alto"/>
    <s v="1. En Actualización PD- GC- 04 Procedimiento gestión de PQRD_x000a_2. Seguimiento a las PQRD e Indicadores _x000a_3. Gestion de las PQRD y direccionamiento de las mismas a las dependencias encargadas._x000a_4. Acta de creación de comité de atención al usuario"/>
    <n v="10"/>
    <n v="4"/>
    <n v="40"/>
    <s v="Requiere Mejora"/>
    <x v="0"/>
    <s v="Evitar el riesgo"/>
    <s v="1. Seguimiento a la gestion de las PQRD por funcionario_x000a_2. Reuniones permanentes con las areas criticas"/>
    <s v="_x000a_Coordinador de atención al ciudadano"/>
    <s v="Mensual"/>
    <d v="2019-01-01T00:00:00"/>
    <d v="2019-12-31T00:00:00"/>
    <s v="Mejoramiento del sistema de informacion_x000a_Mejorar la comunicación en las areas_x000a_pertinencia en las ordenes y continuidad y claridad en las contrataciones"/>
    <x v="0"/>
    <s v="Ninguna pórr el momento"/>
    <s v="Constante"/>
    <s v="20/05/2019: * Seguimiento día a día por los diferentes canales y se realiza el informe de gestión mensual donde se generan las alertas para formar mesas de trabajo con los prestadores._x000a_* Presencia en Savia Salud  piensa en vos_x000a_* Mesas de trabajo con veedurías._x000a_* Reuniones y mesas con las diferentes áreas donde han prestado colaboración._x000a_* Se realiza un filtro de las bases de datos INTEGRA donde se verifica las diferentes problematicas y en el cual se realizan mesas de trabajo con actores (PERSONERIA, SECRETARIAS DE SALUD Y PRESTADORES) _x000a_Entre otras acciones._x000a_"/>
  </r>
  <r>
    <s v="R86"/>
    <x v="14"/>
    <s v="Dificultades en el direccionamiento y clasificación de las PQRD"/>
    <x v="0"/>
    <s v="1. Parametrizacion errada de las variables que permite clasificar y tipicar adecuadamente las PQRD (Sistema de información)_x000a_2. Gestion de las PQRD y direccionamiento de las mismas a las dependencias encargadas."/>
    <s v="1. Sesgo en la información_x000a_2. Toma de decisiones oportunas_x000a_3. Direccionamiento efectivo que dilata las respuesta_x000a_4. Derechos de peticion, desacatos, tutelas"/>
    <s v="Alto"/>
    <s v="1. Se realiza una trazabilidad de los casos y se realizan informes a TI para escalar el caso_x000a_"/>
    <n v="10"/>
    <n v="2"/>
    <n v="20"/>
    <s v="Débil"/>
    <x v="0"/>
    <s v="Evitar el riesgo"/>
    <s v="El area de atención al usuario es transversal, se pretende que se vincule un sistema de información agil y eficiente que permita la gestión de la PQRD."/>
    <s v="Jefatura de atencion al usuario_x000a_Jefatura de TI _x000a_"/>
    <s v="Mensual"/>
    <d v="2019-01-01T00:00:00"/>
    <d v="2019-12-31T00:00:00"/>
    <s v="No exusten"/>
    <x v="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Tabla dinámica3"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D23:E29" firstHeaderRow="1" firstDataRow="1" firstDataCol="1"/>
  <pivotFields count="24">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6">
        <item x="0"/>
        <item x="3"/>
        <item x="1"/>
        <item x="2"/>
        <item x="4"/>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2"/>
  </rowFields>
  <rowItems count="6">
    <i>
      <x/>
    </i>
    <i>
      <x v="1"/>
    </i>
    <i>
      <x v="2"/>
    </i>
    <i>
      <x v="3"/>
    </i>
    <i>
      <x v="4"/>
    </i>
    <i t="grand">
      <x/>
    </i>
  </rowItems>
  <colItems count="1">
    <i/>
  </colItems>
  <dataFields count="1">
    <dataField name="Cuenta de Riesgo Neto" fld="12" subtotal="count" baseField="0" baseItem="0"/>
  </dataFields>
  <formats count="1">
    <format dxfId="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Tabla dinámica2"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22:B30" firstHeaderRow="1" firstDataRow="1" firstDataCol="1"/>
  <pivotFields count="24">
    <pivotField showAll="0"/>
    <pivotField showAll="0"/>
    <pivotField showAll="0"/>
    <pivotField axis="axisRow" dataField="1" showAll="0">
      <items count="9">
        <item x="3"/>
        <item x="2"/>
        <item x="1"/>
        <item x="4"/>
        <item x="0"/>
        <item x="6"/>
        <item x="5"/>
        <item m="1"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8">
    <i>
      <x/>
    </i>
    <i>
      <x v="1"/>
    </i>
    <i>
      <x v="2"/>
    </i>
    <i>
      <x v="3"/>
    </i>
    <i>
      <x v="4"/>
    </i>
    <i>
      <x v="5"/>
    </i>
    <i>
      <x v="6"/>
    </i>
    <i t="grand">
      <x/>
    </i>
  </rowItems>
  <colItems count="1">
    <i/>
  </colItems>
  <dataFields count="1">
    <dataField name="Cuenta de Categoria del Riesgo" fld="3" subtotal="count" baseField="0" baseItem="0"/>
  </dataFields>
  <formats count="2">
    <format dxfId="6">
      <pivotArea outline="0" collapsedLevelsAreSubtotals="1" fieldPosition="0"/>
    </format>
    <format dxfId="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500-000004000000}" name="Tabla dinámica5"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6:E53" firstHeaderRow="1" firstDataRow="2" firstDataCol="1"/>
  <pivotFields count="24">
    <pivotField showAll="0"/>
    <pivotField axis="axisRow" showAll="0">
      <items count="16">
        <item x="14"/>
        <item x="8"/>
        <item x="7"/>
        <item x="2"/>
        <item x="5"/>
        <item x="4"/>
        <item x="10"/>
        <item x="3"/>
        <item x="13"/>
        <item x="0"/>
        <item x="12"/>
        <item x="9"/>
        <item x="6"/>
        <item x="11"/>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1"/>
        <item m="1" x="3"/>
        <item m="1" x="4"/>
        <item x="0"/>
        <item x="2"/>
        <item t="default"/>
      </items>
    </pivotField>
    <pivotField showAll="0"/>
    <pivotField showAll="0"/>
    <pivotField showAll="0"/>
  </pivotFields>
  <rowFields count="1">
    <field x="1"/>
  </rowFields>
  <rowItems count="16">
    <i>
      <x/>
    </i>
    <i>
      <x v="1"/>
    </i>
    <i>
      <x v="2"/>
    </i>
    <i>
      <x v="3"/>
    </i>
    <i>
      <x v="4"/>
    </i>
    <i>
      <x v="5"/>
    </i>
    <i>
      <x v="6"/>
    </i>
    <i>
      <x v="7"/>
    </i>
    <i>
      <x v="8"/>
    </i>
    <i>
      <x v="9"/>
    </i>
    <i>
      <x v="10"/>
    </i>
    <i>
      <x v="11"/>
    </i>
    <i>
      <x v="12"/>
    </i>
    <i>
      <x v="13"/>
    </i>
    <i>
      <x v="14"/>
    </i>
    <i t="grand">
      <x/>
    </i>
  </rowItems>
  <colFields count="1">
    <field x="20"/>
  </colFields>
  <colItems count="4">
    <i>
      <x/>
    </i>
    <i>
      <x v="3"/>
    </i>
    <i>
      <x v="4"/>
    </i>
    <i t="grand">
      <x/>
    </i>
  </colItems>
  <dataFields count="1">
    <dataField name="Cuenta de Seguimiento (Materialización del riesgo)" fld="20" subtotal="count" baseField="0" baseItem="0"/>
  </dataFields>
  <formats count="31">
    <format dxfId="37">
      <pivotArea collapsedLevelsAreSubtotals="1" fieldPosition="0">
        <references count="1">
          <reference field="1" count="2">
            <x v="4"/>
            <x v="5"/>
          </reference>
        </references>
      </pivotArea>
    </format>
    <format dxfId="36">
      <pivotArea dataOnly="0" labelOnly="1" fieldPosition="0">
        <references count="1">
          <reference field="1" count="2">
            <x v="4"/>
            <x v="5"/>
          </reference>
        </references>
      </pivotArea>
    </format>
    <format dxfId="35">
      <pivotArea outline="0" collapsedLevelsAreSubtotals="1" fieldPosition="0"/>
    </format>
    <format dxfId="34">
      <pivotArea collapsedLevelsAreSubtotals="1" fieldPosition="0">
        <references count="1">
          <reference field="1" count="1">
            <x v="11"/>
          </reference>
        </references>
      </pivotArea>
    </format>
    <format dxfId="33">
      <pivotArea dataOnly="0" labelOnly="1" fieldPosition="0">
        <references count="1">
          <reference field="20" count="0"/>
        </references>
      </pivotArea>
    </format>
    <format dxfId="32">
      <pivotArea dataOnly="0" labelOnly="1" fieldPosition="0">
        <references count="1">
          <reference field="20" count="1">
            <x v="2"/>
          </reference>
        </references>
      </pivotArea>
    </format>
    <format dxfId="31">
      <pivotArea dataOnly="0" labelOnly="1" fieldPosition="0">
        <references count="1">
          <reference field="20" count="2">
            <x v="0"/>
            <x v="3"/>
          </reference>
        </references>
      </pivotArea>
    </format>
    <format dxfId="30">
      <pivotArea grandCol="1" outline="0" collapsedLevelsAreSubtotals="1" fieldPosition="0"/>
    </format>
    <format dxfId="29">
      <pivotArea field="1" type="button" dataOnly="0" labelOnly="1" outline="0" axis="axisRow" fieldPosition="0"/>
    </format>
    <format dxfId="28">
      <pivotArea dataOnly="0" labelOnly="1" fieldPosition="0">
        <references count="1">
          <reference field="20" count="2">
            <x v="0"/>
            <x v="3"/>
          </reference>
        </references>
      </pivotArea>
    </format>
    <format dxfId="27">
      <pivotArea dataOnly="0" labelOnly="1" fieldPosition="0">
        <references count="1">
          <reference field="20" count="1">
            <x v="4"/>
          </reference>
        </references>
      </pivotArea>
    </format>
    <format dxfId="26">
      <pivotArea dataOnly="0" labelOnly="1" grandCol="1" outline="0" fieldPosition="0"/>
    </format>
    <format dxfId="25">
      <pivotArea dataOnly="0" labelOnly="1" grandCol="1" outline="0" fieldPosition="0"/>
    </format>
    <format dxfId="24">
      <pivotArea dataOnly="0" labelOnly="1" fieldPosition="0">
        <references count="1">
          <reference field="20" count="1">
            <x v="4"/>
          </reference>
        </references>
      </pivotArea>
    </format>
    <format dxfId="23">
      <pivotArea collapsedLevelsAreSubtotals="1" fieldPosition="0">
        <references count="2">
          <reference field="1" count="1">
            <x v="5"/>
          </reference>
          <reference field="20" count="1" selected="0">
            <x v="3"/>
          </reference>
        </references>
      </pivotArea>
    </format>
    <format dxfId="22">
      <pivotArea collapsedLevelsAreSubtotals="1" fieldPosition="0">
        <references count="1">
          <reference field="1" count="7">
            <x v="5"/>
            <x v="6"/>
            <x v="7"/>
            <x v="8"/>
            <x v="9"/>
            <x v="10"/>
            <x v="11"/>
          </reference>
        </references>
      </pivotArea>
    </format>
    <format dxfId="21">
      <pivotArea dataOnly="0" labelOnly="1" fieldPosition="0">
        <references count="1">
          <reference field="1" count="7">
            <x v="5"/>
            <x v="6"/>
            <x v="7"/>
            <x v="8"/>
            <x v="9"/>
            <x v="10"/>
            <x v="11"/>
          </reference>
        </references>
      </pivotArea>
    </format>
    <format dxfId="20">
      <pivotArea collapsedLevelsAreSubtotals="1" fieldPosition="0">
        <references count="1">
          <reference field="1" count="1">
            <x v="6"/>
          </reference>
        </references>
      </pivotArea>
    </format>
    <format dxfId="19">
      <pivotArea dataOnly="0" labelOnly="1" fieldPosition="0">
        <references count="1">
          <reference field="1" count="1">
            <x v="6"/>
          </reference>
        </references>
      </pivotArea>
    </format>
    <format dxfId="18">
      <pivotArea field="1" grandCol="1" collapsedLevelsAreSubtotals="1" axis="axisRow" fieldPosition="0">
        <references count="1">
          <reference field="1" count="2">
            <x v="0"/>
            <x v="1"/>
          </reference>
        </references>
      </pivotArea>
    </format>
    <format dxfId="17">
      <pivotArea field="1" grandCol="1" collapsedLevelsAreSubtotals="1" axis="axisRow" fieldPosition="0">
        <references count="1">
          <reference field="1" count="1">
            <x v="2"/>
          </reference>
        </references>
      </pivotArea>
    </format>
    <format dxfId="16">
      <pivotArea field="1" grandCol="1" collapsedLevelsAreSubtotals="1" axis="axisRow" fieldPosition="0">
        <references count="1">
          <reference field="1" count="1">
            <x v="3"/>
          </reference>
        </references>
      </pivotArea>
    </format>
    <format dxfId="15">
      <pivotArea field="1" grandCol="1" collapsedLevelsAreSubtotals="1" axis="axisRow" fieldPosition="0">
        <references count="1">
          <reference field="1" count="1">
            <x v="5"/>
          </reference>
        </references>
      </pivotArea>
    </format>
    <format dxfId="14">
      <pivotArea field="1" grandCol="1" collapsedLevelsAreSubtotals="1" axis="axisRow" fieldPosition="0">
        <references count="1">
          <reference field="1" count="1">
            <x v="7"/>
          </reference>
        </references>
      </pivotArea>
    </format>
    <format dxfId="13">
      <pivotArea field="1" grandCol="1" collapsedLevelsAreSubtotals="1" axis="axisRow" fieldPosition="0">
        <references count="1">
          <reference field="1" count="1">
            <x v="8"/>
          </reference>
        </references>
      </pivotArea>
    </format>
    <format dxfId="12">
      <pivotArea field="1" grandCol="1" collapsedLevelsAreSubtotals="1" axis="axisRow" fieldPosition="0">
        <references count="1">
          <reference field="1" count="1">
            <x v="9"/>
          </reference>
        </references>
      </pivotArea>
    </format>
    <format dxfId="11">
      <pivotArea field="1" grandCol="1" collapsedLevelsAreSubtotals="1" axis="axisRow" fieldPosition="0">
        <references count="1">
          <reference field="1" count="1">
            <x v="10"/>
          </reference>
        </references>
      </pivotArea>
    </format>
    <format dxfId="10">
      <pivotArea field="1" grandCol="1" collapsedLevelsAreSubtotals="1" axis="axisRow" fieldPosition="0">
        <references count="1">
          <reference field="1" count="1">
            <x v="11"/>
          </reference>
        </references>
      </pivotArea>
    </format>
    <format dxfId="9">
      <pivotArea field="1" grandCol="1" collapsedLevelsAreSubtotals="1" axis="axisRow" fieldPosition="0">
        <references count="1">
          <reference field="1" count="1">
            <x v="12"/>
          </reference>
        </references>
      </pivotArea>
    </format>
    <format dxfId="8">
      <pivotArea field="1" grandCol="1" collapsedLevelsAreSubtotals="1" axis="axisRow" fieldPosition="0">
        <references count="1">
          <reference field="1" count="1">
            <x v="13"/>
          </reference>
        </references>
      </pivotArea>
    </format>
    <format dxfId="7">
      <pivotArea field="1" grandCol="1" collapsedLevelsAreSubtotals="1" axis="axisRow" fieldPosition="0">
        <references count="1">
          <reference field="1" count="1">
            <x v="1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 dinámica1"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B19" firstHeaderRow="1" firstDataRow="1" firstDataCol="1"/>
  <pivotFields count="24">
    <pivotField showAll="0"/>
    <pivotField axis="axisRow" showAll="0">
      <items count="16">
        <item x="14"/>
        <item x="8"/>
        <item x="7"/>
        <item x="2"/>
        <item x="5"/>
        <item x="4"/>
        <item x="10"/>
        <item x="3"/>
        <item x="13"/>
        <item x="0"/>
        <item x="12"/>
        <item x="9"/>
        <item x="6"/>
        <item x="11"/>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6">
    <i>
      <x/>
    </i>
    <i>
      <x v="1"/>
    </i>
    <i>
      <x v="2"/>
    </i>
    <i>
      <x v="3"/>
    </i>
    <i>
      <x v="4"/>
    </i>
    <i>
      <x v="5"/>
    </i>
    <i>
      <x v="6"/>
    </i>
    <i>
      <x v="7"/>
    </i>
    <i>
      <x v="8"/>
    </i>
    <i>
      <x v="9"/>
    </i>
    <i>
      <x v="10"/>
    </i>
    <i>
      <x v="11"/>
    </i>
    <i>
      <x v="12"/>
    </i>
    <i>
      <x v="13"/>
    </i>
    <i>
      <x v="14"/>
    </i>
    <i t="grand">
      <x/>
    </i>
  </rowItems>
  <colItems count="1">
    <i/>
  </colItems>
  <dataFields count="1">
    <dataField name="Cuenta de Nombre del Riesgo" fld="2" subtotal="count" baseField="0" baseItem="0"/>
  </dataFields>
  <formats count="5">
    <format dxfId="42">
      <pivotArea collapsedLevelsAreSubtotals="1" fieldPosition="0">
        <references count="1">
          <reference field="1" count="2">
            <x v="4"/>
            <x v="5"/>
          </reference>
        </references>
      </pivotArea>
    </format>
    <format dxfId="41">
      <pivotArea dataOnly="0" labelOnly="1" fieldPosition="0">
        <references count="1">
          <reference field="1" count="2">
            <x v="4"/>
            <x v="5"/>
          </reference>
        </references>
      </pivotArea>
    </format>
    <format dxfId="40">
      <pivotArea outline="0" collapsedLevelsAreSubtotals="1" fieldPosition="0"/>
    </format>
    <format dxfId="39">
      <pivotArea collapsedLevelsAreSubtotals="1" fieldPosition="0">
        <references count="1">
          <reference field="1" count="1">
            <x v="11"/>
          </reference>
        </references>
      </pivotArea>
    </format>
    <format dxfId="38">
      <pivotArea dataOnly="0" labelOnly="1" fieldPosition="0">
        <references count="1">
          <reference field="1" count="1">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Tabla dinámica4"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G36:M53" firstHeaderRow="1" firstDataRow="2" firstDataCol="1"/>
  <pivotFields count="24">
    <pivotField showAll="0"/>
    <pivotField axis="axisRow" showAll="0">
      <items count="16">
        <item x="14"/>
        <item x="8"/>
        <item x="7"/>
        <item x="2"/>
        <item x="5"/>
        <item x="4"/>
        <item x="10"/>
        <item x="3"/>
        <item x="13"/>
        <item x="0"/>
        <item x="12"/>
        <item x="9"/>
        <item x="6"/>
        <item x="11"/>
        <item x="1"/>
        <item t="default"/>
      </items>
    </pivotField>
    <pivotField dataField="1" showAll="0"/>
    <pivotField showAll="0"/>
    <pivotField showAll="0"/>
    <pivotField showAll="0"/>
    <pivotField showAll="0"/>
    <pivotField showAll="0"/>
    <pivotField showAll="0"/>
    <pivotField showAll="0"/>
    <pivotField showAll="0"/>
    <pivotField showAll="0"/>
    <pivotField axis="axisCol" showAll="0">
      <items count="6">
        <item x="0"/>
        <item x="3"/>
        <item x="1"/>
        <item x="2"/>
        <item x="4"/>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6">
    <i>
      <x/>
    </i>
    <i>
      <x v="1"/>
    </i>
    <i>
      <x v="2"/>
    </i>
    <i>
      <x v="3"/>
    </i>
    <i>
      <x v="4"/>
    </i>
    <i>
      <x v="5"/>
    </i>
    <i>
      <x v="6"/>
    </i>
    <i>
      <x v="7"/>
    </i>
    <i>
      <x v="8"/>
    </i>
    <i>
      <x v="9"/>
    </i>
    <i>
      <x v="10"/>
    </i>
    <i>
      <x v="11"/>
    </i>
    <i>
      <x v="12"/>
    </i>
    <i>
      <x v="13"/>
    </i>
    <i>
      <x v="14"/>
    </i>
    <i t="grand">
      <x/>
    </i>
  </rowItems>
  <colFields count="1">
    <field x="12"/>
  </colFields>
  <colItems count="6">
    <i>
      <x/>
    </i>
    <i>
      <x v="1"/>
    </i>
    <i>
      <x v="2"/>
    </i>
    <i>
      <x v="3"/>
    </i>
    <i>
      <x v="4"/>
    </i>
    <i t="grand">
      <x/>
    </i>
  </colItems>
  <dataFields count="1">
    <dataField name="Cuenta de Nombre del Riesgo" fld="2" subtotal="count" baseField="0" baseItem="0"/>
  </dataFields>
  <formats count="12">
    <format dxfId="54">
      <pivotArea collapsedLevelsAreSubtotals="1" fieldPosition="0">
        <references count="1">
          <reference field="1" count="2">
            <x v="4"/>
            <x v="5"/>
          </reference>
        </references>
      </pivotArea>
    </format>
    <format dxfId="53">
      <pivotArea dataOnly="0" labelOnly="1" fieldPosition="0">
        <references count="1">
          <reference field="1" count="2">
            <x v="4"/>
            <x v="5"/>
          </reference>
        </references>
      </pivotArea>
    </format>
    <format dxfId="52">
      <pivotArea collapsedLevelsAreSubtotals="1" fieldPosition="0">
        <references count="1">
          <reference field="1" count="1">
            <x v="11"/>
          </reference>
        </references>
      </pivotArea>
    </format>
    <format dxfId="51">
      <pivotArea dataOnly="0" labelOnly="1" fieldPosition="0">
        <references count="1">
          <reference field="1" count="1">
            <x v="11"/>
          </reference>
        </references>
      </pivotArea>
    </format>
    <format dxfId="50">
      <pivotArea outline="0" collapsedLevelsAreSubtotals="1" fieldPosition="0"/>
    </format>
    <format dxfId="49">
      <pivotArea dataOnly="0" labelOnly="1" fieldPosition="0">
        <references count="1">
          <reference field="12" count="0"/>
        </references>
      </pivotArea>
    </format>
    <format dxfId="48">
      <pivotArea dataOnly="0" labelOnly="1" grandCol="1" outline="0" fieldPosition="0"/>
    </format>
    <format dxfId="47">
      <pivotArea dataOnly="0" labelOnly="1" fieldPosition="0">
        <references count="1">
          <reference field="12" count="0"/>
        </references>
      </pivotArea>
    </format>
    <format dxfId="46">
      <pivotArea dataOnly="0" labelOnly="1" grandCol="1" outline="0" fieldPosition="0"/>
    </format>
    <format dxfId="45">
      <pivotArea dataOnly="0" labelOnly="1" fieldPosition="0">
        <references count="1">
          <reference field="12" count="0"/>
        </references>
      </pivotArea>
    </format>
    <format dxfId="44">
      <pivotArea dataOnly="0" labelOnly="1" grandCol="1" outline="0" fieldPosition="0"/>
    </format>
    <format dxfId="43">
      <pivotArea field="1"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4.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4.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01"/>
  <sheetViews>
    <sheetView showGridLines="0" tabSelected="1" zoomScale="70" zoomScaleNormal="70" workbookViewId="0">
      <pane ySplit="6" topLeftCell="A7" activePane="bottomLeft" state="frozen"/>
      <selection pane="bottomLeft" activeCell="F157" sqref="F157"/>
    </sheetView>
  </sheetViews>
  <sheetFormatPr baseColWidth="10" defaultRowHeight="12.75" x14ac:dyDescent="0.2"/>
  <cols>
    <col min="1" max="1" width="5.42578125" style="8" customWidth="1"/>
    <col min="2" max="2" width="34.85546875" style="8" customWidth="1"/>
    <col min="3" max="3" width="51.140625" style="8" customWidth="1"/>
    <col min="4" max="4" width="27.5703125" style="8" customWidth="1"/>
    <col min="5" max="5" width="61.140625" style="8" customWidth="1"/>
    <col min="6" max="6" width="44.85546875" style="8" customWidth="1"/>
    <col min="7" max="7" width="27" style="8" customWidth="1"/>
    <col min="8" max="8" width="62.28515625" style="8" customWidth="1"/>
    <col min="9" max="9" width="14.42578125" style="24" customWidth="1"/>
    <col min="10" max="10" width="13.5703125" style="24" customWidth="1"/>
    <col min="11" max="11" width="11" style="25" customWidth="1"/>
    <col min="12" max="12" width="16.85546875" style="8" customWidth="1"/>
    <col min="13" max="13" width="18.140625" style="8" customWidth="1"/>
    <col min="14" max="14" width="22.28515625" style="25" customWidth="1"/>
    <col min="15" max="15" width="52.85546875" style="8" customWidth="1"/>
    <col min="16" max="16" width="27.85546875" style="8" customWidth="1"/>
    <col min="17" max="17" width="14.42578125" style="8" customWidth="1"/>
    <col min="18" max="18" width="11.42578125" style="8" customWidth="1"/>
    <col min="19" max="19" width="18.140625" style="8" customWidth="1"/>
    <col min="20" max="20" width="42" style="8" customWidth="1"/>
    <col min="21" max="21" width="31.28515625" style="8" customWidth="1"/>
    <col min="22" max="22" width="55.140625" style="8" customWidth="1"/>
    <col min="23" max="23" width="25" style="8" customWidth="1"/>
    <col min="24" max="24" width="74.140625" style="8" customWidth="1"/>
    <col min="25" max="35" width="11.42578125" style="8"/>
    <col min="36" max="36" width="23.85546875" style="8" customWidth="1"/>
    <col min="37" max="37" width="39" style="8" customWidth="1"/>
    <col min="38" max="16384" width="11.42578125" style="8"/>
  </cols>
  <sheetData>
    <row r="1" spans="1:24" ht="23.25" customHeight="1" x14ac:dyDescent="0.2">
      <c r="A1" s="238"/>
      <c r="B1" s="238"/>
      <c r="C1" s="239" t="s">
        <v>327</v>
      </c>
      <c r="D1" s="240"/>
      <c r="E1" s="240"/>
      <c r="F1" s="240"/>
      <c r="G1" s="240"/>
      <c r="H1" s="240"/>
      <c r="I1" s="241"/>
      <c r="J1" s="248" t="s">
        <v>328</v>
      </c>
      <c r="K1" s="248"/>
      <c r="L1" s="31" t="s">
        <v>329</v>
      </c>
    </row>
    <row r="2" spans="1:24" ht="22.5" customHeight="1" x14ac:dyDescent="0.2">
      <c r="A2" s="238"/>
      <c r="B2" s="238"/>
      <c r="C2" s="242"/>
      <c r="D2" s="243"/>
      <c r="E2" s="243"/>
      <c r="F2" s="243"/>
      <c r="G2" s="243"/>
      <c r="H2" s="243"/>
      <c r="I2" s="244"/>
      <c r="J2" s="248" t="s">
        <v>330</v>
      </c>
      <c r="K2" s="248"/>
      <c r="L2" s="35" t="s">
        <v>331</v>
      </c>
    </row>
    <row r="3" spans="1:24" ht="18.75" customHeight="1" x14ac:dyDescent="0.2">
      <c r="A3" s="238"/>
      <c r="B3" s="238"/>
      <c r="C3" s="242"/>
      <c r="D3" s="243"/>
      <c r="E3" s="243"/>
      <c r="F3" s="243"/>
      <c r="G3" s="243"/>
      <c r="H3" s="243"/>
      <c r="I3" s="244"/>
      <c r="J3" s="248" t="s">
        <v>332</v>
      </c>
      <c r="K3" s="248"/>
      <c r="L3" s="36">
        <v>43357</v>
      </c>
    </row>
    <row r="4" spans="1:24" ht="21" customHeight="1" x14ac:dyDescent="0.2">
      <c r="A4" s="238"/>
      <c r="B4" s="238"/>
      <c r="C4" s="245"/>
      <c r="D4" s="246"/>
      <c r="E4" s="246"/>
      <c r="F4" s="246"/>
      <c r="G4" s="246"/>
      <c r="H4" s="246"/>
      <c r="I4" s="247"/>
      <c r="J4" s="248" t="s">
        <v>333</v>
      </c>
      <c r="K4" s="248"/>
      <c r="L4" s="31" t="s">
        <v>407</v>
      </c>
    </row>
    <row r="5" spans="1:24" ht="13.5" thickBot="1" x14ac:dyDescent="0.25"/>
    <row r="6" spans="1:24" s="1" customFormat="1" ht="31.5" customHeight="1" thickBot="1" x14ac:dyDescent="0.3">
      <c r="A6" s="294" t="s">
        <v>0</v>
      </c>
      <c r="B6" s="295" t="s">
        <v>722</v>
      </c>
      <c r="C6" s="296" t="s">
        <v>1</v>
      </c>
      <c r="D6" s="296" t="s">
        <v>2</v>
      </c>
      <c r="E6" s="296" t="s">
        <v>3</v>
      </c>
      <c r="F6" s="297" t="s">
        <v>4</v>
      </c>
      <c r="G6" s="296" t="s">
        <v>5</v>
      </c>
      <c r="H6" s="296" t="s">
        <v>6</v>
      </c>
      <c r="I6" s="296" t="s">
        <v>7</v>
      </c>
      <c r="J6" s="296" t="s">
        <v>8</v>
      </c>
      <c r="K6" s="298" t="s">
        <v>9</v>
      </c>
      <c r="L6" s="294" t="s">
        <v>10</v>
      </c>
      <c r="M6" s="294" t="s">
        <v>11</v>
      </c>
      <c r="N6" s="296" t="s">
        <v>828</v>
      </c>
      <c r="O6" s="299" t="s">
        <v>12</v>
      </c>
      <c r="P6" s="296" t="s">
        <v>13</v>
      </c>
      <c r="Q6" s="296" t="s">
        <v>14</v>
      </c>
      <c r="R6" s="296" t="s">
        <v>15</v>
      </c>
      <c r="S6" s="296" t="s">
        <v>16</v>
      </c>
      <c r="T6" s="159" t="s">
        <v>17</v>
      </c>
      <c r="U6" s="159" t="s">
        <v>834</v>
      </c>
      <c r="V6" s="159" t="s">
        <v>835</v>
      </c>
      <c r="W6" s="159" t="s">
        <v>832</v>
      </c>
      <c r="X6" s="159" t="s">
        <v>833</v>
      </c>
    </row>
    <row r="7" spans="1:24" ht="183.75" customHeight="1" x14ac:dyDescent="0.2">
      <c r="A7" s="281" t="s">
        <v>18</v>
      </c>
      <c r="B7" s="129" t="s">
        <v>745</v>
      </c>
      <c r="C7" s="130" t="s">
        <v>19</v>
      </c>
      <c r="D7" s="129" t="s">
        <v>699</v>
      </c>
      <c r="E7" s="3" t="s">
        <v>426</v>
      </c>
      <c r="F7" s="3" t="s">
        <v>427</v>
      </c>
      <c r="G7" s="329" t="s">
        <v>20</v>
      </c>
      <c r="H7" s="283" t="s">
        <v>428</v>
      </c>
      <c r="I7" s="4">
        <v>15</v>
      </c>
      <c r="J7" s="4">
        <v>5</v>
      </c>
      <c r="K7" s="330">
        <f t="shared" ref="K7:K60" si="0">+I7*J7</f>
        <v>75</v>
      </c>
      <c r="L7" s="282" t="s">
        <v>21</v>
      </c>
      <c r="M7" s="331" t="s">
        <v>20</v>
      </c>
      <c r="N7" s="6" t="s">
        <v>829</v>
      </c>
      <c r="O7" s="2" t="s">
        <v>590</v>
      </c>
      <c r="P7" s="16" t="s">
        <v>22</v>
      </c>
      <c r="Q7" s="5" t="s">
        <v>23</v>
      </c>
      <c r="R7" s="7">
        <v>43466</v>
      </c>
      <c r="S7" s="7">
        <v>43830</v>
      </c>
      <c r="T7" s="16" t="s">
        <v>420</v>
      </c>
      <c r="U7" s="5" t="s">
        <v>841</v>
      </c>
      <c r="V7" s="2" t="s">
        <v>852</v>
      </c>
      <c r="W7" s="158">
        <v>43374</v>
      </c>
      <c r="X7" s="156" t="s">
        <v>854</v>
      </c>
    </row>
    <row r="8" spans="1:24" ht="76.5" customHeight="1" x14ac:dyDescent="0.2">
      <c r="A8" s="132" t="s">
        <v>24</v>
      </c>
      <c r="B8" s="131" t="s">
        <v>745</v>
      </c>
      <c r="C8" s="133" t="s">
        <v>25</v>
      </c>
      <c r="D8" s="131" t="s">
        <v>699</v>
      </c>
      <c r="E8" s="10" t="s">
        <v>429</v>
      </c>
      <c r="F8" s="10" t="s">
        <v>430</v>
      </c>
      <c r="G8" s="284" t="s">
        <v>20</v>
      </c>
      <c r="H8" s="285" t="s">
        <v>525</v>
      </c>
      <c r="I8" s="141">
        <v>5</v>
      </c>
      <c r="J8" s="141">
        <v>1</v>
      </c>
      <c r="K8" s="141">
        <f t="shared" si="0"/>
        <v>5</v>
      </c>
      <c r="L8" s="284" t="s">
        <v>27</v>
      </c>
      <c r="M8" s="286" t="s">
        <v>20</v>
      </c>
      <c r="N8" s="12" t="s">
        <v>829</v>
      </c>
      <c r="O8" s="301" t="s">
        <v>525</v>
      </c>
      <c r="P8" s="17" t="s">
        <v>22</v>
      </c>
      <c r="Q8" s="11" t="s">
        <v>23</v>
      </c>
      <c r="R8" s="13">
        <v>43466</v>
      </c>
      <c r="S8" s="13">
        <v>43830</v>
      </c>
      <c r="T8" s="17" t="s">
        <v>28</v>
      </c>
      <c r="U8" s="11" t="s">
        <v>841</v>
      </c>
      <c r="V8" s="9" t="s">
        <v>852</v>
      </c>
      <c r="W8" s="160">
        <v>43374</v>
      </c>
      <c r="X8" s="157" t="s">
        <v>853</v>
      </c>
    </row>
    <row r="9" spans="1:24" ht="107.25" customHeight="1" x14ac:dyDescent="0.2">
      <c r="A9" s="132" t="s">
        <v>29</v>
      </c>
      <c r="B9" s="131" t="s">
        <v>745</v>
      </c>
      <c r="C9" s="230" t="s">
        <v>31</v>
      </c>
      <c r="D9" s="131" t="s">
        <v>699</v>
      </c>
      <c r="E9" s="10" t="s">
        <v>431</v>
      </c>
      <c r="F9" s="10" t="s">
        <v>432</v>
      </c>
      <c r="G9" s="284" t="s">
        <v>20</v>
      </c>
      <c r="H9" s="285" t="s">
        <v>433</v>
      </c>
      <c r="I9" s="141">
        <v>10</v>
      </c>
      <c r="J9" s="141">
        <v>4</v>
      </c>
      <c r="K9" s="141">
        <f t="shared" si="0"/>
        <v>40</v>
      </c>
      <c r="L9" s="292" t="s">
        <v>41</v>
      </c>
      <c r="M9" s="286" t="s">
        <v>20</v>
      </c>
      <c r="N9" s="12" t="s">
        <v>829</v>
      </c>
      <c r="O9" s="9" t="s">
        <v>591</v>
      </c>
      <c r="P9" s="17" t="s">
        <v>22</v>
      </c>
      <c r="Q9" s="11" t="s">
        <v>23</v>
      </c>
      <c r="R9" s="13">
        <v>43466</v>
      </c>
      <c r="S9" s="13">
        <v>43830</v>
      </c>
      <c r="T9" s="17" t="s">
        <v>421</v>
      </c>
      <c r="U9" s="11" t="s">
        <v>841</v>
      </c>
      <c r="V9" s="9" t="s">
        <v>852</v>
      </c>
      <c r="W9" s="160">
        <v>43374</v>
      </c>
      <c r="X9" s="157" t="s">
        <v>853</v>
      </c>
    </row>
    <row r="10" spans="1:24" ht="110.25" customHeight="1" x14ac:dyDescent="0.2">
      <c r="A10" s="132" t="s">
        <v>30</v>
      </c>
      <c r="B10" s="131" t="s">
        <v>751</v>
      </c>
      <c r="C10" s="137" t="s">
        <v>34</v>
      </c>
      <c r="D10" s="131" t="s">
        <v>699</v>
      </c>
      <c r="E10" s="10" t="s">
        <v>434</v>
      </c>
      <c r="F10" s="10" t="s">
        <v>435</v>
      </c>
      <c r="G10" s="288" t="s">
        <v>32</v>
      </c>
      <c r="H10" s="285" t="s">
        <v>723</v>
      </c>
      <c r="I10" s="12">
        <v>15</v>
      </c>
      <c r="J10" s="12">
        <v>4</v>
      </c>
      <c r="K10" s="12">
        <f t="shared" si="0"/>
        <v>60</v>
      </c>
      <c r="L10" s="288" t="s">
        <v>21</v>
      </c>
      <c r="M10" s="289" t="s">
        <v>32</v>
      </c>
      <c r="N10" s="12" t="s">
        <v>830</v>
      </c>
      <c r="O10" s="9" t="s">
        <v>592</v>
      </c>
      <c r="P10" s="9" t="s">
        <v>35</v>
      </c>
      <c r="Q10" s="11" t="s">
        <v>36</v>
      </c>
      <c r="R10" s="13">
        <v>43466</v>
      </c>
      <c r="S10" s="13">
        <v>43830</v>
      </c>
      <c r="T10" s="18" t="s">
        <v>37</v>
      </c>
      <c r="U10" s="11" t="s">
        <v>841</v>
      </c>
      <c r="V10" s="155" t="s">
        <v>860</v>
      </c>
      <c r="W10" s="20" t="s">
        <v>842</v>
      </c>
      <c r="X10" s="157" t="s">
        <v>861</v>
      </c>
    </row>
    <row r="11" spans="1:24" ht="95.25" customHeight="1" x14ac:dyDescent="0.2">
      <c r="A11" s="132" t="s">
        <v>33</v>
      </c>
      <c r="B11" s="131" t="s">
        <v>751</v>
      </c>
      <c r="C11" s="133" t="s">
        <v>39</v>
      </c>
      <c r="D11" s="131" t="s">
        <v>699</v>
      </c>
      <c r="E11" s="10" t="s">
        <v>436</v>
      </c>
      <c r="F11" s="10" t="s">
        <v>437</v>
      </c>
      <c r="G11" s="292" t="s">
        <v>40</v>
      </c>
      <c r="H11" s="285" t="s">
        <v>724</v>
      </c>
      <c r="I11" s="12">
        <v>10</v>
      </c>
      <c r="J11" s="12">
        <v>4</v>
      </c>
      <c r="K11" s="12">
        <f t="shared" si="0"/>
        <v>40</v>
      </c>
      <c r="L11" s="292" t="s">
        <v>41</v>
      </c>
      <c r="M11" s="286" t="s">
        <v>20</v>
      </c>
      <c r="N11" s="12" t="s">
        <v>829</v>
      </c>
      <c r="O11" s="9" t="s">
        <v>593</v>
      </c>
      <c r="P11" s="9" t="s">
        <v>42</v>
      </c>
      <c r="Q11" s="11" t="s">
        <v>23</v>
      </c>
      <c r="R11" s="13">
        <v>43466</v>
      </c>
      <c r="S11" s="13">
        <v>43830</v>
      </c>
      <c r="T11" s="17" t="s">
        <v>43</v>
      </c>
      <c r="U11" s="11" t="s">
        <v>841</v>
      </c>
      <c r="V11" s="9" t="s">
        <v>862</v>
      </c>
      <c r="W11" s="9" t="s">
        <v>843</v>
      </c>
      <c r="X11" s="157" t="s">
        <v>863</v>
      </c>
    </row>
    <row r="12" spans="1:24" ht="98.25" customHeight="1" x14ac:dyDescent="0.2">
      <c r="A12" s="132" t="s">
        <v>38</v>
      </c>
      <c r="B12" s="131" t="s">
        <v>751</v>
      </c>
      <c r="C12" s="133" t="s">
        <v>45</v>
      </c>
      <c r="D12" s="131" t="s">
        <v>699</v>
      </c>
      <c r="E12" s="10" t="s">
        <v>438</v>
      </c>
      <c r="F12" s="10" t="s">
        <v>439</v>
      </c>
      <c r="G12" s="288" t="s">
        <v>32</v>
      </c>
      <c r="H12" s="285" t="s">
        <v>725</v>
      </c>
      <c r="I12" s="12">
        <v>10</v>
      </c>
      <c r="J12" s="12">
        <v>4</v>
      </c>
      <c r="K12" s="12">
        <f t="shared" si="0"/>
        <v>40</v>
      </c>
      <c r="L12" s="292" t="s">
        <v>41</v>
      </c>
      <c r="M12" s="293" t="s">
        <v>40</v>
      </c>
      <c r="N12" s="12" t="s">
        <v>829</v>
      </c>
      <c r="O12" s="9" t="s">
        <v>594</v>
      </c>
      <c r="P12" s="11" t="s">
        <v>46</v>
      </c>
      <c r="Q12" s="11" t="s">
        <v>23</v>
      </c>
      <c r="R12" s="13">
        <v>43466</v>
      </c>
      <c r="S12" s="13">
        <v>43830</v>
      </c>
      <c r="T12" s="17" t="s">
        <v>47</v>
      </c>
      <c r="U12" s="9" t="s">
        <v>844</v>
      </c>
      <c r="V12" s="150"/>
      <c r="W12" s="150"/>
      <c r="X12" s="151"/>
    </row>
    <row r="13" spans="1:24" ht="114.75" customHeight="1" x14ac:dyDescent="0.2">
      <c r="A13" s="132" t="s">
        <v>44</v>
      </c>
      <c r="B13" s="131" t="s">
        <v>751</v>
      </c>
      <c r="C13" s="133" t="s">
        <v>49</v>
      </c>
      <c r="D13" s="131" t="s">
        <v>718</v>
      </c>
      <c r="E13" s="10" t="s">
        <v>440</v>
      </c>
      <c r="F13" s="10" t="s">
        <v>586</v>
      </c>
      <c r="G13" s="284" t="s">
        <v>20</v>
      </c>
      <c r="H13" s="285" t="s">
        <v>726</v>
      </c>
      <c r="I13" s="12">
        <v>15</v>
      </c>
      <c r="J13" s="12">
        <v>4</v>
      </c>
      <c r="K13" s="12">
        <f t="shared" si="0"/>
        <v>60</v>
      </c>
      <c r="L13" s="288" t="s">
        <v>21</v>
      </c>
      <c r="M13" s="286" t="s">
        <v>20</v>
      </c>
      <c r="N13" s="12" t="s">
        <v>829</v>
      </c>
      <c r="O13" s="9" t="s">
        <v>595</v>
      </c>
      <c r="P13" s="9" t="s">
        <v>50</v>
      </c>
      <c r="Q13" s="11" t="s">
        <v>23</v>
      </c>
      <c r="R13" s="13">
        <v>43466</v>
      </c>
      <c r="S13" s="13">
        <v>43830</v>
      </c>
      <c r="T13" s="17" t="s">
        <v>51</v>
      </c>
      <c r="U13" s="11" t="s">
        <v>841</v>
      </c>
      <c r="V13" s="9" t="s">
        <v>864</v>
      </c>
      <c r="W13" s="9" t="s">
        <v>845</v>
      </c>
      <c r="X13" s="157" t="s">
        <v>865</v>
      </c>
    </row>
    <row r="14" spans="1:24" ht="74.25" customHeight="1" x14ac:dyDescent="0.2">
      <c r="A14" s="132" t="s">
        <v>48</v>
      </c>
      <c r="B14" s="131" t="s">
        <v>751</v>
      </c>
      <c r="C14" s="133" t="s">
        <v>53</v>
      </c>
      <c r="D14" s="131" t="s">
        <v>719</v>
      </c>
      <c r="E14" s="10" t="s">
        <v>441</v>
      </c>
      <c r="F14" s="10" t="s">
        <v>442</v>
      </c>
      <c r="G14" s="284" t="s">
        <v>20</v>
      </c>
      <c r="H14" s="285" t="s">
        <v>728</v>
      </c>
      <c r="I14" s="12">
        <v>5</v>
      </c>
      <c r="J14" s="12">
        <v>2</v>
      </c>
      <c r="K14" s="12">
        <f t="shared" si="0"/>
        <v>10</v>
      </c>
      <c r="L14" s="284" t="s">
        <v>27</v>
      </c>
      <c r="M14" s="286" t="s">
        <v>20</v>
      </c>
      <c r="N14" s="12" t="s">
        <v>829</v>
      </c>
      <c r="O14" s="9" t="s">
        <v>596</v>
      </c>
      <c r="P14" s="9" t="s">
        <v>54</v>
      </c>
      <c r="Q14" s="11" t="s">
        <v>55</v>
      </c>
      <c r="R14" s="13">
        <v>43466</v>
      </c>
      <c r="S14" s="13">
        <v>43830</v>
      </c>
      <c r="T14" s="17" t="s">
        <v>56</v>
      </c>
      <c r="U14" s="9" t="s">
        <v>844</v>
      </c>
      <c r="V14" s="150"/>
      <c r="W14" s="150"/>
      <c r="X14" s="157"/>
    </row>
    <row r="15" spans="1:24" ht="110.25" customHeight="1" x14ac:dyDescent="0.2">
      <c r="A15" s="132" t="s">
        <v>52</v>
      </c>
      <c r="B15" s="131" t="s">
        <v>751</v>
      </c>
      <c r="C15" s="133" t="s">
        <v>58</v>
      </c>
      <c r="D15" s="131" t="s">
        <v>699</v>
      </c>
      <c r="E15" s="10" t="s">
        <v>443</v>
      </c>
      <c r="F15" s="10" t="s">
        <v>444</v>
      </c>
      <c r="G15" s="284" t="s">
        <v>20</v>
      </c>
      <c r="H15" s="285" t="s">
        <v>727</v>
      </c>
      <c r="I15" s="12">
        <v>20</v>
      </c>
      <c r="J15" s="12">
        <v>4</v>
      </c>
      <c r="K15" s="12">
        <f t="shared" si="0"/>
        <v>80</v>
      </c>
      <c r="L15" s="302" t="s">
        <v>59</v>
      </c>
      <c r="M15" s="293" t="s">
        <v>40</v>
      </c>
      <c r="N15" s="12" t="s">
        <v>829</v>
      </c>
      <c r="O15" s="9" t="s">
        <v>445</v>
      </c>
      <c r="P15" s="9" t="s">
        <v>60</v>
      </c>
      <c r="Q15" s="11" t="s">
        <v>23</v>
      </c>
      <c r="R15" s="13">
        <v>43466</v>
      </c>
      <c r="S15" s="13">
        <v>43830</v>
      </c>
      <c r="T15" s="18" t="s">
        <v>61</v>
      </c>
      <c r="U15" s="11" t="s">
        <v>841</v>
      </c>
      <c r="V15" s="9" t="s">
        <v>866</v>
      </c>
      <c r="W15" s="20" t="s">
        <v>846</v>
      </c>
      <c r="X15" s="157" t="s">
        <v>867</v>
      </c>
    </row>
    <row r="16" spans="1:24" ht="144.75" customHeight="1" x14ac:dyDescent="0.2">
      <c r="A16" s="132" t="s">
        <v>57</v>
      </c>
      <c r="B16" s="131" t="s">
        <v>752</v>
      </c>
      <c r="C16" s="231" t="s">
        <v>63</v>
      </c>
      <c r="D16" s="131" t="s">
        <v>699</v>
      </c>
      <c r="E16" s="10" t="s">
        <v>1178</v>
      </c>
      <c r="F16" s="10" t="s">
        <v>446</v>
      </c>
      <c r="G16" s="284" t="s">
        <v>20</v>
      </c>
      <c r="H16" s="285" t="s">
        <v>712</v>
      </c>
      <c r="I16" s="12">
        <v>10</v>
      </c>
      <c r="J16" s="12">
        <v>4</v>
      </c>
      <c r="K16" s="12">
        <f t="shared" si="0"/>
        <v>40</v>
      </c>
      <c r="L16" s="292" t="s">
        <v>41</v>
      </c>
      <c r="M16" s="286" t="s">
        <v>20</v>
      </c>
      <c r="N16" s="12" t="s">
        <v>829</v>
      </c>
      <c r="O16" s="9" t="s">
        <v>597</v>
      </c>
      <c r="P16" s="9" t="s">
        <v>64</v>
      </c>
      <c r="Q16" s="11" t="s">
        <v>23</v>
      </c>
      <c r="R16" s="13">
        <v>43466</v>
      </c>
      <c r="S16" s="13">
        <v>43830</v>
      </c>
      <c r="T16" s="17" t="s">
        <v>65</v>
      </c>
      <c r="U16" s="9" t="s">
        <v>844</v>
      </c>
      <c r="V16" s="150"/>
      <c r="W16" s="150"/>
      <c r="X16" s="151"/>
    </row>
    <row r="17" spans="1:24" ht="156.75" customHeight="1" x14ac:dyDescent="0.2">
      <c r="A17" s="132" t="s">
        <v>62</v>
      </c>
      <c r="B17" s="131" t="s">
        <v>752</v>
      </c>
      <c r="C17" s="231" t="s">
        <v>67</v>
      </c>
      <c r="D17" s="131" t="s">
        <v>699</v>
      </c>
      <c r="E17" s="10" t="s">
        <v>447</v>
      </c>
      <c r="F17" s="10" t="s">
        <v>448</v>
      </c>
      <c r="G17" s="284" t="s">
        <v>20</v>
      </c>
      <c r="H17" s="285" t="s">
        <v>713</v>
      </c>
      <c r="I17" s="12">
        <v>10</v>
      </c>
      <c r="J17" s="12">
        <v>4</v>
      </c>
      <c r="K17" s="12">
        <f t="shared" si="0"/>
        <v>40</v>
      </c>
      <c r="L17" s="292" t="s">
        <v>41</v>
      </c>
      <c r="M17" s="286" t="s">
        <v>20</v>
      </c>
      <c r="N17" s="12" t="s">
        <v>829</v>
      </c>
      <c r="O17" s="9" t="s">
        <v>597</v>
      </c>
      <c r="P17" s="9" t="s">
        <v>64</v>
      </c>
      <c r="Q17" s="11" t="s">
        <v>23</v>
      </c>
      <c r="R17" s="13">
        <v>43466</v>
      </c>
      <c r="S17" s="13">
        <v>43830</v>
      </c>
      <c r="T17" s="17" t="s">
        <v>68</v>
      </c>
      <c r="U17" s="9" t="s">
        <v>844</v>
      </c>
      <c r="V17" s="150"/>
      <c r="W17" s="150"/>
      <c r="X17" s="151"/>
    </row>
    <row r="18" spans="1:24" ht="102.75" customHeight="1" x14ac:dyDescent="0.2">
      <c r="A18" s="132" t="s">
        <v>66</v>
      </c>
      <c r="B18" s="131" t="s">
        <v>752</v>
      </c>
      <c r="C18" s="231" t="s">
        <v>1179</v>
      </c>
      <c r="D18" s="131" t="s">
        <v>699</v>
      </c>
      <c r="E18" s="10" t="s">
        <v>449</v>
      </c>
      <c r="F18" s="10" t="s">
        <v>450</v>
      </c>
      <c r="G18" s="284" t="s">
        <v>20</v>
      </c>
      <c r="H18" s="285" t="s">
        <v>714</v>
      </c>
      <c r="I18" s="12">
        <v>15</v>
      </c>
      <c r="J18" s="12">
        <v>4</v>
      </c>
      <c r="K18" s="12">
        <f t="shared" si="0"/>
        <v>60</v>
      </c>
      <c r="L18" s="288" t="s">
        <v>21</v>
      </c>
      <c r="M18" s="286" t="s">
        <v>20</v>
      </c>
      <c r="N18" s="12" t="s">
        <v>829</v>
      </c>
      <c r="O18" s="9" t="s">
        <v>451</v>
      </c>
      <c r="P18" s="9" t="s">
        <v>64</v>
      </c>
      <c r="Q18" s="18" t="s">
        <v>70</v>
      </c>
      <c r="R18" s="13">
        <v>43466</v>
      </c>
      <c r="S18" s="13">
        <v>43830</v>
      </c>
      <c r="T18" s="18" t="s">
        <v>71</v>
      </c>
      <c r="U18" s="9" t="s">
        <v>844</v>
      </c>
      <c r="V18" s="150"/>
      <c r="W18" s="150"/>
      <c r="X18" s="151"/>
    </row>
    <row r="19" spans="1:24" ht="120" customHeight="1" x14ac:dyDescent="0.2">
      <c r="A19" s="132" t="s">
        <v>69</v>
      </c>
      <c r="B19" s="131" t="s">
        <v>752</v>
      </c>
      <c r="C19" s="231" t="s">
        <v>73</v>
      </c>
      <c r="D19" s="131" t="s">
        <v>699</v>
      </c>
      <c r="E19" s="10" t="s">
        <v>452</v>
      </c>
      <c r="F19" s="10" t="s">
        <v>453</v>
      </c>
      <c r="G19" s="284" t="s">
        <v>20</v>
      </c>
      <c r="H19" s="285" t="s">
        <v>454</v>
      </c>
      <c r="I19" s="12">
        <v>5</v>
      </c>
      <c r="J19" s="12">
        <v>4</v>
      </c>
      <c r="K19" s="12">
        <f t="shared" si="0"/>
        <v>20</v>
      </c>
      <c r="L19" s="284" t="s">
        <v>27</v>
      </c>
      <c r="M19" s="286" t="s">
        <v>20</v>
      </c>
      <c r="N19" s="12" t="s">
        <v>829</v>
      </c>
      <c r="O19" s="9" t="s">
        <v>716</v>
      </c>
      <c r="P19" s="9" t="s">
        <v>74</v>
      </c>
      <c r="Q19" s="11" t="s">
        <v>23</v>
      </c>
      <c r="R19" s="13">
        <v>43466</v>
      </c>
      <c r="S19" s="13">
        <v>43830</v>
      </c>
      <c r="T19" s="17" t="s">
        <v>75</v>
      </c>
      <c r="U19" s="11" t="s">
        <v>841</v>
      </c>
      <c r="V19" s="9" t="s">
        <v>868</v>
      </c>
      <c r="W19" s="20" t="s">
        <v>846</v>
      </c>
      <c r="X19" s="157" t="s">
        <v>869</v>
      </c>
    </row>
    <row r="20" spans="1:24" ht="60.75" customHeight="1" x14ac:dyDescent="0.2">
      <c r="A20" s="132" t="s">
        <v>72</v>
      </c>
      <c r="B20" s="131" t="s">
        <v>752</v>
      </c>
      <c r="C20" s="231" t="s">
        <v>77</v>
      </c>
      <c r="D20" s="131" t="s">
        <v>78</v>
      </c>
      <c r="E20" s="10" t="s">
        <v>455</v>
      </c>
      <c r="F20" s="10" t="s">
        <v>456</v>
      </c>
      <c r="G20" s="284" t="s">
        <v>20</v>
      </c>
      <c r="H20" s="285" t="s">
        <v>715</v>
      </c>
      <c r="I20" s="12">
        <v>15</v>
      </c>
      <c r="J20" s="12">
        <v>4</v>
      </c>
      <c r="K20" s="12">
        <f t="shared" si="0"/>
        <v>60</v>
      </c>
      <c r="L20" s="288" t="s">
        <v>21</v>
      </c>
      <c r="M20" s="286" t="s">
        <v>20</v>
      </c>
      <c r="N20" s="12" t="s">
        <v>829</v>
      </c>
      <c r="O20" s="9" t="s">
        <v>598</v>
      </c>
      <c r="P20" s="17" t="s">
        <v>64</v>
      </c>
      <c r="Q20" s="18" t="s">
        <v>23</v>
      </c>
      <c r="R20" s="13">
        <v>43466</v>
      </c>
      <c r="S20" s="13">
        <v>43830</v>
      </c>
      <c r="T20" s="17" t="s">
        <v>79</v>
      </c>
      <c r="U20" s="17" t="s">
        <v>844</v>
      </c>
      <c r="V20" s="150"/>
      <c r="W20" s="150"/>
      <c r="X20" s="151"/>
    </row>
    <row r="21" spans="1:24" ht="60.75" customHeight="1" x14ac:dyDescent="0.2">
      <c r="A21" s="132" t="s">
        <v>76</v>
      </c>
      <c r="B21" s="131" t="s">
        <v>752</v>
      </c>
      <c r="C21" s="231" t="s">
        <v>77</v>
      </c>
      <c r="D21" s="131" t="s">
        <v>78</v>
      </c>
      <c r="E21" s="10" t="s">
        <v>455</v>
      </c>
      <c r="F21" s="10" t="s">
        <v>456</v>
      </c>
      <c r="G21" s="284" t="s">
        <v>20</v>
      </c>
      <c r="H21" s="285" t="s">
        <v>715</v>
      </c>
      <c r="I21" s="236">
        <v>15</v>
      </c>
      <c r="J21" s="236">
        <v>4</v>
      </c>
      <c r="K21" s="236">
        <f>+I21*J21</f>
        <v>60</v>
      </c>
      <c r="L21" s="288" t="s">
        <v>21</v>
      </c>
      <c r="M21" s="286" t="s">
        <v>20</v>
      </c>
      <c r="N21" s="236" t="s">
        <v>829</v>
      </c>
      <c r="O21" s="9" t="s">
        <v>598</v>
      </c>
      <c r="P21" s="17" t="s">
        <v>64</v>
      </c>
      <c r="Q21" s="18" t="s">
        <v>23</v>
      </c>
      <c r="R21" s="287">
        <v>43466</v>
      </c>
      <c r="S21" s="287">
        <v>43830</v>
      </c>
      <c r="T21" s="17" t="s">
        <v>79</v>
      </c>
      <c r="U21" s="17" t="s">
        <v>844</v>
      </c>
      <c r="V21" s="150"/>
      <c r="W21" s="150"/>
      <c r="X21" s="151"/>
    </row>
    <row r="22" spans="1:24" ht="173.25" customHeight="1" x14ac:dyDescent="0.2">
      <c r="A22" s="132" t="s">
        <v>80</v>
      </c>
      <c r="B22" s="131" t="s">
        <v>743</v>
      </c>
      <c r="C22" s="131" t="s">
        <v>82</v>
      </c>
      <c r="D22" s="131" t="s">
        <v>699</v>
      </c>
      <c r="E22" s="10" t="s">
        <v>457</v>
      </c>
      <c r="F22" s="10" t="s">
        <v>458</v>
      </c>
      <c r="G22" s="284" t="s">
        <v>20</v>
      </c>
      <c r="H22" s="285" t="s">
        <v>459</v>
      </c>
      <c r="I22" s="12">
        <v>15</v>
      </c>
      <c r="J22" s="12">
        <v>5</v>
      </c>
      <c r="K22" s="12">
        <f t="shared" si="0"/>
        <v>75</v>
      </c>
      <c r="L22" s="288" t="s">
        <v>21</v>
      </c>
      <c r="M22" s="286" t="s">
        <v>20</v>
      </c>
      <c r="N22" s="12" t="s">
        <v>829</v>
      </c>
      <c r="O22" s="301" t="s">
        <v>599</v>
      </c>
      <c r="P22" s="301" t="s">
        <v>83</v>
      </c>
      <c r="Q22" s="301" t="s">
        <v>23</v>
      </c>
      <c r="R22" s="13">
        <v>43466</v>
      </c>
      <c r="S22" s="13">
        <v>43830</v>
      </c>
      <c r="T22" s="125" t="s">
        <v>425</v>
      </c>
      <c r="U22" s="11" t="s">
        <v>841</v>
      </c>
      <c r="V22" s="9" t="s">
        <v>870</v>
      </c>
      <c r="W22" s="20" t="s">
        <v>847</v>
      </c>
      <c r="X22" s="157" t="s">
        <v>871</v>
      </c>
    </row>
    <row r="23" spans="1:24" ht="60.75" customHeight="1" x14ac:dyDescent="0.2">
      <c r="A23" s="132" t="s">
        <v>84</v>
      </c>
      <c r="B23" s="131" t="s">
        <v>85</v>
      </c>
      <c r="C23" s="231" t="s">
        <v>86</v>
      </c>
      <c r="D23" s="131" t="s">
        <v>78</v>
      </c>
      <c r="E23" s="10" t="s">
        <v>460</v>
      </c>
      <c r="F23" s="10" t="s">
        <v>461</v>
      </c>
      <c r="G23" s="288" t="s">
        <v>32</v>
      </c>
      <c r="H23" s="285" t="s">
        <v>729</v>
      </c>
      <c r="I23" s="12">
        <v>15</v>
      </c>
      <c r="J23" s="12">
        <v>4</v>
      </c>
      <c r="K23" s="12">
        <f t="shared" si="0"/>
        <v>60</v>
      </c>
      <c r="L23" s="288" t="s">
        <v>21</v>
      </c>
      <c r="M23" s="289" t="s">
        <v>32</v>
      </c>
      <c r="N23" s="12" t="s">
        <v>830</v>
      </c>
      <c r="O23" s="9" t="s">
        <v>600</v>
      </c>
      <c r="P23" s="17" t="s">
        <v>87</v>
      </c>
      <c r="Q23" s="18" t="s">
        <v>23</v>
      </c>
      <c r="R23" s="13">
        <v>43466</v>
      </c>
      <c r="S23" s="13">
        <v>43830</v>
      </c>
      <c r="T23" s="17" t="s">
        <v>88</v>
      </c>
      <c r="U23" s="9" t="s">
        <v>844</v>
      </c>
      <c r="V23" s="150"/>
      <c r="W23" s="150"/>
      <c r="X23" s="151"/>
    </row>
    <row r="24" spans="1:24" ht="66.75" customHeight="1" x14ac:dyDescent="0.2">
      <c r="A24" s="132" t="s">
        <v>89</v>
      </c>
      <c r="B24" s="131" t="s">
        <v>85</v>
      </c>
      <c r="C24" s="231" t="s">
        <v>739</v>
      </c>
      <c r="D24" s="131" t="s">
        <v>699</v>
      </c>
      <c r="E24" s="10" t="s">
        <v>462</v>
      </c>
      <c r="F24" s="10" t="s">
        <v>463</v>
      </c>
      <c r="G24" s="292" t="s">
        <v>40</v>
      </c>
      <c r="H24" s="285" t="s">
        <v>730</v>
      </c>
      <c r="I24" s="12">
        <v>10</v>
      </c>
      <c r="J24" s="12">
        <v>4</v>
      </c>
      <c r="K24" s="12">
        <f t="shared" si="0"/>
        <v>40</v>
      </c>
      <c r="L24" s="292" t="s">
        <v>41</v>
      </c>
      <c r="M24" s="286" t="s">
        <v>20</v>
      </c>
      <c r="N24" s="12" t="s">
        <v>829</v>
      </c>
      <c r="O24" s="9" t="s">
        <v>601</v>
      </c>
      <c r="P24" s="236" t="s">
        <v>90</v>
      </c>
      <c r="Q24" s="20" t="s">
        <v>23</v>
      </c>
      <c r="R24" s="13">
        <v>43466</v>
      </c>
      <c r="S24" s="13">
        <v>43830</v>
      </c>
      <c r="T24" s="17" t="s">
        <v>91</v>
      </c>
      <c r="U24" s="11" t="s">
        <v>841</v>
      </c>
      <c r="V24" s="155" t="s">
        <v>855</v>
      </c>
      <c r="W24" s="161">
        <v>43475</v>
      </c>
      <c r="X24" s="157" t="s">
        <v>856</v>
      </c>
    </row>
    <row r="25" spans="1:24" ht="82.5" customHeight="1" x14ac:dyDescent="0.2">
      <c r="A25" s="132" t="s">
        <v>92</v>
      </c>
      <c r="B25" s="131" t="s">
        <v>85</v>
      </c>
      <c r="C25" s="133" t="s">
        <v>93</v>
      </c>
      <c r="D25" s="131" t="s">
        <v>699</v>
      </c>
      <c r="E25" s="10" t="s">
        <v>464</v>
      </c>
      <c r="F25" s="10" t="s">
        <v>465</v>
      </c>
      <c r="G25" s="292" t="s">
        <v>40</v>
      </c>
      <c r="H25" s="285" t="s">
        <v>731</v>
      </c>
      <c r="I25" s="12">
        <v>15</v>
      </c>
      <c r="J25" s="12">
        <v>4</v>
      </c>
      <c r="K25" s="12">
        <f t="shared" si="0"/>
        <v>60</v>
      </c>
      <c r="L25" s="288" t="s">
        <v>21</v>
      </c>
      <c r="M25" s="293" t="s">
        <v>40</v>
      </c>
      <c r="N25" s="12" t="s">
        <v>829</v>
      </c>
      <c r="O25" s="9" t="s">
        <v>602</v>
      </c>
      <c r="P25" s="20" t="s">
        <v>94</v>
      </c>
      <c r="Q25" s="20" t="s">
        <v>23</v>
      </c>
      <c r="R25" s="13">
        <v>43466</v>
      </c>
      <c r="S25" s="13">
        <v>43830</v>
      </c>
      <c r="T25" s="17" t="s">
        <v>95</v>
      </c>
      <c r="U25" s="9" t="s">
        <v>844</v>
      </c>
      <c r="V25" s="9" t="s">
        <v>857</v>
      </c>
      <c r="W25" s="150"/>
      <c r="X25" s="157" t="s">
        <v>859</v>
      </c>
    </row>
    <row r="26" spans="1:24" ht="116.25" customHeight="1" x14ac:dyDescent="0.2">
      <c r="A26" s="132" t="s">
        <v>96</v>
      </c>
      <c r="B26" s="131" t="s">
        <v>85</v>
      </c>
      <c r="C26" s="133" t="s">
        <v>97</v>
      </c>
      <c r="D26" s="131" t="s">
        <v>699</v>
      </c>
      <c r="E26" s="10" t="s">
        <v>466</v>
      </c>
      <c r="F26" s="10" t="s">
        <v>467</v>
      </c>
      <c r="G26" s="292" t="s">
        <v>40</v>
      </c>
      <c r="H26" s="285" t="s">
        <v>732</v>
      </c>
      <c r="I26" s="12">
        <v>10</v>
      </c>
      <c r="J26" s="12">
        <v>4</v>
      </c>
      <c r="K26" s="12">
        <f t="shared" si="0"/>
        <v>40</v>
      </c>
      <c r="L26" s="292" t="s">
        <v>41</v>
      </c>
      <c r="M26" s="286" t="s">
        <v>20</v>
      </c>
      <c r="N26" s="12" t="s">
        <v>829</v>
      </c>
      <c r="O26" s="9" t="s">
        <v>603</v>
      </c>
      <c r="P26" s="17" t="s">
        <v>98</v>
      </c>
      <c r="Q26" s="20" t="s">
        <v>23</v>
      </c>
      <c r="R26" s="13">
        <v>43466</v>
      </c>
      <c r="S26" s="13">
        <v>43830</v>
      </c>
      <c r="T26" s="17" t="s">
        <v>99</v>
      </c>
      <c r="U26" s="9" t="s">
        <v>844</v>
      </c>
      <c r="V26" s="150"/>
      <c r="W26" s="150"/>
      <c r="X26" s="151"/>
    </row>
    <row r="27" spans="1:24" ht="59.25" customHeight="1" x14ac:dyDescent="0.2">
      <c r="A27" s="132" t="s">
        <v>100</v>
      </c>
      <c r="B27" s="131" t="s">
        <v>85</v>
      </c>
      <c r="C27" s="133" t="s">
        <v>101</v>
      </c>
      <c r="D27" s="131" t="s">
        <v>699</v>
      </c>
      <c r="E27" s="10" t="s">
        <v>468</v>
      </c>
      <c r="F27" s="10" t="s">
        <v>469</v>
      </c>
      <c r="G27" s="302" t="s">
        <v>102</v>
      </c>
      <c r="H27" s="285" t="s">
        <v>733</v>
      </c>
      <c r="I27" s="12">
        <v>15</v>
      </c>
      <c r="J27" s="12">
        <v>4</v>
      </c>
      <c r="K27" s="12">
        <f t="shared" si="0"/>
        <v>60</v>
      </c>
      <c r="L27" s="288" t="s">
        <v>21</v>
      </c>
      <c r="M27" s="303" t="s">
        <v>102</v>
      </c>
      <c r="N27" s="12" t="s">
        <v>831</v>
      </c>
      <c r="O27" s="9" t="s">
        <v>604</v>
      </c>
      <c r="P27" s="17" t="s">
        <v>103</v>
      </c>
      <c r="Q27" s="20" t="s">
        <v>23</v>
      </c>
      <c r="R27" s="13">
        <v>43466</v>
      </c>
      <c r="S27" s="13">
        <v>43830</v>
      </c>
      <c r="T27" s="17" t="s">
        <v>104</v>
      </c>
      <c r="U27" s="9" t="s">
        <v>844</v>
      </c>
      <c r="V27" s="150"/>
      <c r="W27" s="150"/>
      <c r="X27" s="151"/>
    </row>
    <row r="28" spans="1:24" ht="102" customHeight="1" x14ac:dyDescent="0.2">
      <c r="A28" s="132" t="s">
        <v>105</v>
      </c>
      <c r="B28" s="131" t="s">
        <v>85</v>
      </c>
      <c r="C28" s="133" t="s">
        <v>106</v>
      </c>
      <c r="D28" s="131" t="s">
        <v>699</v>
      </c>
      <c r="E28" s="10" t="s">
        <v>470</v>
      </c>
      <c r="F28" s="10" t="s">
        <v>471</v>
      </c>
      <c r="G28" s="288" t="s">
        <v>32</v>
      </c>
      <c r="H28" s="285" t="s">
        <v>734</v>
      </c>
      <c r="I28" s="12">
        <v>15</v>
      </c>
      <c r="J28" s="12">
        <v>4</v>
      </c>
      <c r="K28" s="12">
        <f t="shared" si="0"/>
        <v>60</v>
      </c>
      <c r="L28" s="288" t="s">
        <v>21</v>
      </c>
      <c r="M28" s="289" t="s">
        <v>32</v>
      </c>
      <c r="N28" s="12" t="s">
        <v>830</v>
      </c>
      <c r="O28" s="9" t="s">
        <v>605</v>
      </c>
      <c r="P28" s="17" t="s">
        <v>103</v>
      </c>
      <c r="Q28" s="20" t="s">
        <v>23</v>
      </c>
      <c r="R28" s="13">
        <v>43466</v>
      </c>
      <c r="S28" s="13">
        <v>43830</v>
      </c>
      <c r="T28" s="18" t="s">
        <v>107</v>
      </c>
      <c r="U28" s="9" t="s">
        <v>844</v>
      </c>
      <c r="V28" s="150"/>
      <c r="W28" s="150"/>
      <c r="X28" s="151"/>
    </row>
    <row r="29" spans="1:24" ht="59.25" customHeight="1" x14ac:dyDescent="0.2">
      <c r="A29" s="132" t="s">
        <v>108</v>
      </c>
      <c r="B29" s="131" t="s">
        <v>85</v>
      </c>
      <c r="C29" s="133" t="s">
        <v>109</v>
      </c>
      <c r="D29" s="131" t="s">
        <v>699</v>
      </c>
      <c r="E29" s="10" t="s">
        <v>472</v>
      </c>
      <c r="F29" s="10" t="s">
        <v>736</v>
      </c>
      <c r="G29" s="302" t="s">
        <v>102</v>
      </c>
      <c r="H29" s="285" t="s">
        <v>735</v>
      </c>
      <c r="I29" s="12">
        <v>20</v>
      </c>
      <c r="J29" s="12">
        <v>4</v>
      </c>
      <c r="K29" s="12">
        <f t="shared" si="0"/>
        <v>80</v>
      </c>
      <c r="L29" s="302" t="s">
        <v>59</v>
      </c>
      <c r="M29" s="303" t="s">
        <v>102</v>
      </c>
      <c r="N29" s="12" t="s">
        <v>831</v>
      </c>
      <c r="O29" s="9" t="s">
        <v>606</v>
      </c>
      <c r="P29" s="17" t="s">
        <v>98</v>
      </c>
      <c r="Q29" s="20" t="s">
        <v>23</v>
      </c>
      <c r="R29" s="13">
        <v>43466</v>
      </c>
      <c r="S29" s="13">
        <v>43830</v>
      </c>
      <c r="T29" s="17" t="s">
        <v>110</v>
      </c>
      <c r="U29" s="9" t="s">
        <v>844</v>
      </c>
      <c r="V29" s="150"/>
      <c r="W29" s="150"/>
      <c r="X29" s="151"/>
    </row>
    <row r="30" spans="1:24" ht="120" customHeight="1" x14ac:dyDescent="0.2">
      <c r="A30" s="132" t="s">
        <v>111</v>
      </c>
      <c r="B30" s="131" t="s">
        <v>85</v>
      </c>
      <c r="C30" s="133" t="s">
        <v>677</v>
      </c>
      <c r="D30" s="131" t="s">
        <v>699</v>
      </c>
      <c r="E30" s="10" t="s">
        <v>678</v>
      </c>
      <c r="F30" s="10" t="s">
        <v>679</v>
      </c>
      <c r="G30" s="302" t="s">
        <v>102</v>
      </c>
      <c r="H30" s="285" t="s">
        <v>680</v>
      </c>
      <c r="I30" s="12">
        <v>15</v>
      </c>
      <c r="J30" s="12">
        <v>5</v>
      </c>
      <c r="K30" s="12">
        <f t="shared" si="0"/>
        <v>75</v>
      </c>
      <c r="L30" s="288" t="s">
        <v>21</v>
      </c>
      <c r="M30" s="303" t="s">
        <v>102</v>
      </c>
      <c r="N30" s="12" t="s">
        <v>831</v>
      </c>
      <c r="O30" s="9" t="s">
        <v>681</v>
      </c>
      <c r="P30" s="17" t="s">
        <v>682</v>
      </c>
      <c r="Q30" s="236" t="s">
        <v>683</v>
      </c>
      <c r="R30" s="13">
        <v>43466</v>
      </c>
      <c r="S30" s="13">
        <v>43830</v>
      </c>
      <c r="T30" s="17" t="s">
        <v>684</v>
      </c>
      <c r="U30" s="11" t="s">
        <v>841</v>
      </c>
      <c r="V30" s="9" t="s">
        <v>858</v>
      </c>
      <c r="W30" s="20" t="s">
        <v>848</v>
      </c>
      <c r="X30" s="157" t="s">
        <v>1207</v>
      </c>
    </row>
    <row r="31" spans="1:24" ht="120" customHeight="1" x14ac:dyDescent="0.2">
      <c r="A31" s="132" t="s">
        <v>116</v>
      </c>
      <c r="B31" s="131" t="s">
        <v>85</v>
      </c>
      <c r="C31" s="231" t="s">
        <v>86</v>
      </c>
      <c r="D31" s="131" t="s">
        <v>78</v>
      </c>
      <c r="E31" s="10" t="s">
        <v>460</v>
      </c>
      <c r="F31" s="10" t="s">
        <v>461</v>
      </c>
      <c r="G31" s="288" t="s">
        <v>354</v>
      </c>
      <c r="H31" s="285" t="s">
        <v>729</v>
      </c>
      <c r="I31" s="236">
        <v>15</v>
      </c>
      <c r="J31" s="236">
        <v>4</v>
      </c>
      <c r="K31" s="236">
        <f>+I31*J31</f>
        <v>60</v>
      </c>
      <c r="L31" s="288" t="s">
        <v>21</v>
      </c>
      <c r="M31" s="289" t="s">
        <v>354</v>
      </c>
      <c r="N31" s="236" t="s">
        <v>830</v>
      </c>
      <c r="O31" s="9" t="s">
        <v>600</v>
      </c>
      <c r="P31" s="17" t="s">
        <v>87</v>
      </c>
      <c r="Q31" s="18" t="s">
        <v>23</v>
      </c>
      <c r="R31" s="287">
        <v>43466</v>
      </c>
      <c r="S31" s="287">
        <v>43830</v>
      </c>
      <c r="T31" s="17" t="s">
        <v>88</v>
      </c>
      <c r="U31" s="9" t="s">
        <v>844</v>
      </c>
      <c r="V31" s="150"/>
      <c r="W31" s="150"/>
      <c r="X31" s="151"/>
    </row>
    <row r="32" spans="1:24" ht="186.75" customHeight="1" x14ac:dyDescent="0.2">
      <c r="A32" s="132" t="s">
        <v>119</v>
      </c>
      <c r="B32" s="131" t="s">
        <v>741</v>
      </c>
      <c r="C32" s="137" t="s">
        <v>113</v>
      </c>
      <c r="D32" s="131" t="s">
        <v>720</v>
      </c>
      <c r="E32" s="10" t="s">
        <v>473</v>
      </c>
      <c r="F32" s="10" t="s">
        <v>474</v>
      </c>
      <c r="G32" s="284" t="s">
        <v>20</v>
      </c>
      <c r="H32" s="285" t="s">
        <v>915</v>
      </c>
      <c r="I32" s="12">
        <v>20</v>
      </c>
      <c r="J32" s="12">
        <v>4</v>
      </c>
      <c r="K32" s="12">
        <f t="shared" si="0"/>
        <v>80</v>
      </c>
      <c r="L32" s="302" t="s">
        <v>59</v>
      </c>
      <c r="M32" s="293" t="s">
        <v>40</v>
      </c>
      <c r="N32" s="12" t="s">
        <v>829</v>
      </c>
      <c r="O32" s="9" t="s">
        <v>607</v>
      </c>
      <c r="P32" s="18" t="s">
        <v>114</v>
      </c>
      <c r="Q32" s="20" t="s">
        <v>23</v>
      </c>
      <c r="R32" s="13">
        <v>43466</v>
      </c>
      <c r="S32" s="13">
        <v>43830</v>
      </c>
      <c r="T32" s="17" t="s">
        <v>115</v>
      </c>
      <c r="U32" s="11" t="s">
        <v>841</v>
      </c>
      <c r="V32" s="304" t="s">
        <v>905</v>
      </c>
      <c r="W32" s="305">
        <v>43524</v>
      </c>
      <c r="X32" s="332" t="s">
        <v>906</v>
      </c>
    </row>
    <row r="33" spans="1:24" ht="165" customHeight="1" x14ac:dyDescent="0.2">
      <c r="A33" s="132" t="s">
        <v>122</v>
      </c>
      <c r="B33" s="131" t="s">
        <v>741</v>
      </c>
      <c r="C33" s="137" t="s">
        <v>117</v>
      </c>
      <c r="D33" s="131" t="s">
        <v>720</v>
      </c>
      <c r="E33" s="10" t="s">
        <v>475</v>
      </c>
      <c r="F33" s="10" t="s">
        <v>476</v>
      </c>
      <c r="G33" s="284" t="s">
        <v>20</v>
      </c>
      <c r="H33" s="285" t="s">
        <v>1180</v>
      </c>
      <c r="I33" s="12">
        <v>15</v>
      </c>
      <c r="J33" s="12">
        <v>4</v>
      </c>
      <c r="K33" s="12">
        <f t="shared" si="0"/>
        <v>60</v>
      </c>
      <c r="L33" s="288" t="s">
        <v>21</v>
      </c>
      <c r="M33" s="286" t="s">
        <v>20</v>
      </c>
      <c r="N33" s="12" t="s">
        <v>829</v>
      </c>
      <c r="O33" s="9" t="s">
        <v>608</v>
      </c>
      <c r="P33" s="18" t="s">
        <v>114</v>
      </c>
      <c r="Q33" s="20" t="s">
        <v>23</v>
      </c>
      <c r="R33" s="13">
        <v>43466</v>
      </c>
      <c r="S33" s="13">
        <v>43830</v>
      </c>
      <c r="T33" s="17" t="s">
        <v>118</v>
      </c>
      <c r="U33" s="11" t="s">
        <v>841</v>
      </c>
      <c r="V33" s="9" t="s">
        <v>907</v>
      </c>
      <c r="W33" s="20" t="s">
        <v>908</v>
      </c>
      <c r="X33" s="157" t="s">
        <v>909</v>
      </c>
    </row>
    <row r="34" spans="1:24" ht="155.25" customHeight="1" x14ac:dyDescent="0.2">
      <c r="A34" s="132" t="s">
        <v>124</v>
      </c>
      <c r="B34" s="131" t="s">
        <v>741</v>
      </c>
      <c r="C34" s="133" t="s">
        <v>120</v>
      </c>
      <c r="D34" s="131" t="s">
        <v>699</v>
      </c>
      <c r="E34" s="10" t="s">
        <v>477</v>
      </c>
      <c r="F34" s="10" t="s">
        <v>478</v>
      </c>
      <c r="G34" s="288" t="s">
        <v>32</v>
      </c>
      <c r="H34" s="285" t="s">
        <v>916</v>
      </c>
      <c r="I34" s="12">
        <v>15</v>
      </c>
      <c r="J34" s="12">
        <v>5</v>
      </c>
      <c r="K34" s="12">
        <f t="shared" si="0"/>
        <v>75</v>
      </c>
      <c r="L34" s="288" t="s">
        <v>21</v>
      </c>
      <c r="M34" s="289" t="s">
        <v>32</v>
      </c>
      <c r="N34" s="12" t="s">
        <v>830</v>
      </c>
      <c r="O34" s="9" t="s">
        <v>609</v>
      </c>
      <c r="P34" s="18" t="s">
        <v>114</v>
      </c>
      <c r="Q34" s="20" t="s">
        <v>23</v>
      </c>
      <c r="R34" s="13">
        <v>43466</v>
      </c>
      <c r="S34" s="13">
        <v>43830</v>
      </c>
      <c r="T34" s="17" t="s">
        <v>121</v>
      </c>
      <c r="U34" s="11" t="s">
        <v>841</v>
      </c>
      <c r="V34" s="9" t="s">
        <v>910</v>
      </c>
      <c r="W34" s="17" t="s">
        <v>912</v>
      </c>
      <c r="X34" s="157" t="s">
        <v>911</v>
      </c>
    </row>
    <row r="35" spans="1:24" ht="111.75" customHeight="1" x14ac:dyDescent="0.2">
      <c r="A35" s="132" t="s">
        <v>125</v>
      </c>
      <c r="B35" s="131" t="s">
        <v>741</v>
      </c>
      <c r="C35" s="137" t="s">
        <v>422</v>
      </c>
      <c r="D35" s="131" t="s">
        <v>699</v>
      </c>
      <c r="E35" s="10" t="s">
        <v>479</v>
      </c>
      <c r="F35" s="10" t="s">
        <v>480</v>
      </c>
      <c r="G35" s="288" t="s">
        <v>32</v>
      </c>
      <c r="H35" s="285" t="s">
        <v>917</v>
      </c>
      <c r="I35" s="12">
        <v>10</v>
      </c>
      <c r="J35" s="12">
        <v>5</v>
      </c>
      <c r="K35" s="12">
        <v>50</v>
      </c>
      <c r="L35" s="292" t="s">
        <v>41</v>
      </c>
      <c r="M35" s="293" t="s">
        <v>40</v>
      </c>
      <c r="N35" s="12" t="s">
        <v>829</v>
      </c>
      <c r="O35" s="9" t="s">
        <v>610</v>
      </c>
      <c r="P35" s="18" t="s">
        <v>114</v>
      </c>
      <c r="Q35" s="20" t="s">
        <v>23</v>
      </c>
      <c r="R35" s="13">
        <v>43466</v>
      </c>
      <c r="S35" s="13">
        <v>43830</v>
      </c>
      <c r="T35" s="17" t="s">
        <v>123</v>
      </c>
      <c r="U35" s="11" t="s">
        <v>841</v>
      </c>
      <c r="V35" s="9" t="s">
        <v>913</v>
      </c>
      <c r="W35" s="17" t="s">
        <v>912</v>
      </c>
      <c r="X35" s="157" t="s">
        <v>914</v>
      </c>
    </row>
    <row r="36" spans="1:24" ht="159" customHeight="1" x14ac:dyDescent="0.2">
      <c r="A36" s="132" t="s">
        <v>126</v>
      </c>
      <c r="B36" s="131" t="s">
        <v>741</v>
      </c>
      <c r="C36" s="231" t="s">
        <v>652</v>
      </c>
      <c r="D36" s="131" t="s">
        <v>720</v>
      </c>
      <c r="E36" s="232" t="s">
        <v>653</v>
      </c>
      <c r="F36" s="232" t="s">
        <v>654</v>
      </c>
      <c r="G36" s="284" t="s">
        <v>20</v>
      </c>
      <c r="H36" s="306" t="s">
        <v>1157</v>
      </c>
      <c r="I36" s="12">
        <v>10</v>
      </c>
      <c r="J36" s="12">
        <v>4</v>
      </c>
      <c r="K36" s="12">
        <f t="shared" ref="K36:K41" si="1">+I36*J36</f>
        <v>40</v>
      </c>
      <c r="L36" s="292" t="s">
        <v>41</v>
      </c>
      <c r="M36" s="286" t="s">
        <v>20</v>
      </c>
      <c r="N36" s="12" t="s">
        <v>829</v>
      </c>
      <c r="O36" s="17" t="s">
        <v>655</v>
      </c>
      <c r="P36" s="236" t="s">
        <v>656</v>
      </c>
      <c r="Q36" s="20" t="s">
        <v>325</v>
      </c>
      <c r="R36" s="13">
        <v>43466</v>
      </c>
      <c r="S36" s="13">
        <v>43830</v>
      </c>
      <c r="T36" s="17" t="s">
        <v>657</v>
      </c>
      <c r="U36" s="11" t="s">
        <v>841</v>
      </c>
      <c r="V36" s="208" t="s">
        <v>1197</v>
      </c>
      <c r="W36" s="208" t="s">
        <v>1198</v>
      </c>
      <c r="X36" s="209" t="s">
        <v>1199</v>
      </c>
    </row>
    <row r="37" spans="1:24" ht="226.5" customHeight="1" x14ac:dyDescent="0.2">
      <c r="A37" s="132" t="s">
        <v>127</v>
      </c>
      <c r="B37" s="131" t="s">
        <v>741</v>
      </c>
      <c r="C37" s="133" t="s">
        <v>658</v>
      </c>
      <c r="D37" s="131" t="s">
        <v>699</v>
      </c>
      <c r="E37" s="232" t="s">
        <v>659</v>
      </c>
      <c r="F37" s="232" t="s">
        <v>660</v>
      </c>
      <c r="G37" s="284" t="s">
        <v>20</v>
      </c>
      <c r="H37" s="285" t="s">
        <v>1182</v>
      </c>
      <c r="I37" s="12">
        <v>10</v>
      </c>
      <c r="J37" s="12">
        <v>4</v>
      </c>
      <c r="K37" s="12">
        <f t="shared" si="1"/>
        <v>40</v>
      </c>
      <c r="L37" s="292" t="s">
        <v>41</v>
      </c>
      <c r="M37" s="286" t="s">
        <v>20</v>
      </c>
      <c r="N37" s="12" t="s">
        <v>829</v>
      </c>
      <c r="O37" s="9" t="s">
        <v>661</v>
      </c>
      <c r="P37" s="236" t="s">
        <v>656</v>
      </c>
      <c r="Q37" s="20" t="s">
        <v>325</v>
      </c>
      <c r="R37" s="13">
        <v>43466</v>
      </c>
      <c r="S37" s="13">
        <v>43830</v>
      </c>
      <c r="T37" s="9" t="s">
        <v>662</v>
      </c>
      <c r="U37" s="11" t="s">
        <v>841</v>
      </c>
      <c r="V37" s="208" t="s">
        <v>1200</v>
      </c>
      <c r="W37" s="208" t="s">
        <v>1201</v>
      </c>
      <c r="X37" s="209" t="s">
        <v>1202</v>
      </c>
    </row>
    <row r="38" spans="1:24" ht="168.75" customHeight="1" x14ac:dyDescent="0.2">
      <c r="A38" s="132" t="s">
        <v>128</v>
      </c>
      <c r="B38" s="131" t="s">
        <v>741</v>
      </c>
      <c r="C38" s="133" t="s">
        <v>663</v>
      </c>
      <c r="D38" s="131" t="s">
        <v>699</v>
      </c>
      <c r="E38" s="10" t="s">
        <v>664</v>
      </c>
      <c r="F38" s="10" t="s">
        <v>665</v>
      </c>
      <c r="G38" s="284" t="s">
        <v>20</v>
      </c>
      <c r="H38" s="285" t="s">
        <v>666</v>
      </c>
      <c r="I38" s="12">
        <v>15</v>
      </c>
      <c r="J38" s="12">
        <v>5</v>
      </c>
      <c r="K38" s="12">
        <f t="shared" si="1"/>
        <v>75</v>
      </c>
      <c r="L38" s="288" t="s">
        <v>21</v>
      </c>
      <c r="M38" s="286" t="s">
        <v>20</v>
      </c>
      <c r="N38" s="12" t="s">
        <v>829</v>
      </c>
      <c r="O38" s="9" t="s">
        <v>667</v>
      </c>
      <c r="P38" s="9" t="s">
        <v>668</v>
      </c>
      <c r="Q38" s="20" t="s">
        <v>23</v>
      </c>
      <c r="R38" s="13">
        <v>43466</v>
      </c>
      <c r="S38" s="13">
        <v>43830</v>
      </c>
      <c r="T38" s="9" t="s">
        <v>669</v>
      </c>
      <c r="U38" s="11" t="s">
        <v>841</v>
      </c>
      <c r="V38" s="208" t="s">
        <v>1203</v>
      </c>
      <c r="W38" s="305" t="s">
        <v>1198</v>
      </c>
      <c r="X38" s="333" t="s">
        <v>1204</v>
      </c>
    </row>
    <row r="39" spans="1:24" ht="154.5" customHeight="1" x14ac:dyDescent="0.2">
      <c r="A39" s="132" t="s">
        <v>132</v>
      </c>
      <c r="B39" s="131" t="s">
        <v>741</v>
      </c>
      <c r="C39" s="133" t="s">
        <v>670</v>
      </c>
      <c r="D39" s="131" t="s">
        <v>699</v>
      </c>
      <c r="E39" s="10" t="s">
        <v>671</v>
      </c>
      <c r="F39" s="10" t="s">
        <v>672</v>
      </c>
      <c r="G39" s="284" t="s">
        <v>20</v>
      </c>
      <c r="H39" s="285" t="s">
        <v>673</v>
      </c>
      <c r="I39" s="12">
        <v>10</v>
      </c>
      <c r="J39" s="12">
        <v>2</v>
      </c>
      <c r="K39" s="12">
        <f t="shared" si="1"/>
        <v>20</v>
      </c>
      <c r="L39" s="284" t="s">
        <v>27</v>
      </c>
      <c r="M39" s="286" t="s">
        <v>20</v>
      </c>
      <c r="N39" s="12" t="s">
        <v>829</v>
      </c>
      <c r="O39" s="9" t="s">
        <v>674</v>
      </c>
      <c r="P39" s="9" t="s">
        <v>675</v>
      </c>
      <c r="Q39" s="20" t="s">
        <v>23</v>
      </c>
      <c r="R39" s="13">
        <v>43466</v>
      </c>
      <c r="S39" s="13">
        <v>43830</v>
      </c>
      <c r="T39" s="9" t="s">
        <v>676</v>
      </c>
      <c r="U39" s="11" t="s">
        <v>841</v>
      </c>
      <c r="V39" s="208" t="s">
        <v>1205</v>
      </c>
      <c r="W39" s="305" t="s">
        <v>1198</v>
      </c>
      <c r="X39" s="209" t="s">
        <v>1206</v>
      </c>
    </row>
    <row r="40" spans="1:24" ht="138" customHeight="1" x14ac:dyDescent="0.2">
      <c r="A40" s="132" t="s">
        <v>136</v>
      </c>
      <c r="B40" s="131" t="s">
        <v>741</v>
      </c>
      <c r="C40" s="133" t="s">
        <v>1183</v>
      </c>
      <c r="D40" s="131" t="s">
        <v>720</v>
      </c>
      <c r="E40" s="10" t="s">
        <v>1189</v>
      </c>
      <c r="F40" s="10" t="s">
        <v>1187</v>
      </c>
      <c r="G40" s="284" t="s">
        <v>20</v>
      </c>
      <c r="H40" s="285" t="s">
        <v>1190</v>
      </c>
      <c r="I40" s="234">
        <v>10</v>
      </c>
      <c r="J40" s="234">
        <v>4</v>
      </c>
      <c r="K40" s="12">
        <f t="shared" si="1"/>
        <v>40</v>
      </c>
      <c r="L40" s="292" t="s">
        <v>41</v>
      </c>
      <c r="M40" s="286" t="s">
        <v>20</v>
      </c>
      <c r="N40" s="12" t="s">
        <v>829</v>
      </c>
      <c r="O40" s="9" t="s">
        <v>1192</v>
      </c>
      <c r="P40" s="9" t="s">
        <v>656</v>
      </c>
      <c r="Q40" s="20" t="s">
        <v>23</v>
      </c>
      <c r="R40" s="307">
        <v>43466</v>
      </c>
      <c r="S40" s="307">
        <v>43830</v>
      </c>
      <c r="T40" s="9" t="s">
        <v>1193</v>
      </c>
      <c r="U40" s="11" t="s">
        <v>841</v>
      </c>
      <c r="V40" s="208" t="s">
        <v>1185</v>
      </c>
      <c r="W40" s="305" t="s">
        <v>1198</v>
      </c>
      <c r="X40" s="209" t="s">
        <v>1193</v>
      </c>
    </row>
    <row r="41" spans="1:24" ht="102.75" customHeight="1" x14ac:dyDescent="0.2">
      <c r="A41" s="132" t="s">
        <v>140</v>
      </c>
      <c r="B41" s="131" t="s">
        <v>741</v>
      </c>
      <c r="C41" s="133" t="s">
        <v>1184</v>
      </c>
      <c r="D41" s="131" t="s">
        <v>699</v>
      </c>
      <c r="E41" s="10" t="s">
        <v>1186</v>
      </c>
      <c r="F41" s="10" t="s">
        <v>1188</v>
      </c>
      <c r="G41" s="284" t="s">
        <v>20</v>
      </c>
      <c r="H41" s="285" t="s">
        <v>1191</v>
      </c>
      <c r="I41" s="234">
        <v>5</v>
      </c>
      <c r="J41" s="234">
        <v>1</v>
      </c>
      <c r="K41" s="12">
        <f t="shared" si="1"/>
        <v>5</v>
      </c>
      <c r="L41" s="284" t="s">
        <v>27</v>
      </c>
      <c r="M41" s="286" t="s">
        <v>20</v>
      </c>
      <c r="N41" s="12" t="s">
        <v>829</v>
      </c>
      <c r="O41" s="9" t="s">
        <v>1194</v>
      </c>
      <c r="P41" s="11" t="s">
        <v>1195</v>
      </c>
      <c r="Q41" s="11" t="s">
        <v>23</v>
      </c>
      <c r="R41" s="13">
        <v>43617</v>
      </c>
      <c r="S41" s="13">
        <v>43830</v>
      </c>
      <c r="T41" s="9" t="s">
        <v>1196</v>
      </c>
      <c r="U41" s="11" t="s">
        <v>841</v>
      </c>
      <c r="V41" s="208" t="s">
        <v>1186</v>
      </c>
      <c r="W41" s="305" t="s">
        <v>1198</v>
      </c>
      <c r="X41" s="209" t="s">
        <v>1196</v>
      </c>
    </row>
    <row r="42" spans="1:24" ht="288.75" customHeight="1" x14ac:dyDescent="0.2">
      <c r="A42" s="132" t="s">
        <v>142</v>
      </c>
      <c r="B42" s="131" t="s">
        <v>741</v>
      </c>
      <c r="C42" s="230" t="s">
        <v>408</v>
      </c>
      <c r="D42" s="131" t="s">
        <v>699</v>
      </c>
      <c r="E42" s="10" t="s">
        <v>481</v>
      </c>
      <c r="F42" s="10" t="s">
        <v>482</v>
      </c>
      <c r="G42" s="288" t="s">
        <v>32</v>
      </c>
      <c r="H42" s="285" t="s">
        <v>1181</v>
      </c>
      <c r="I42" s="12">
        <v>10</v>
      </c>
      <c r="J42" s="12">
        <v>4</v>
      </c>
      <c r="K42" s="12">
        <f t="shared" si="0"/>
        <v>40</v>
      </c>
      <c r="L42" s="292" t="s">
        <v>41</v>
      </c>
      <c r="M42" s="293" t="s">
        <v>40</v>
      </c>
      <c r="N42" s="12" t="s">
        <v>829</v>
      </c>
      <c r="O42" s="21" t="s">
        <v>611</v>
      </c>
      <c r="P42" s="21" t="s">
        <v>129</v>
      </c>
      <c r="Q42" s="21" t="s">
        <v>130</v>
      </c>
      <c r="R42" s="13">
        <v>43466</v>
      </c>
      <c r="S42" s="13">
        <v>43830</v>
      </c>
      <c r="T42" s="125" t="s">
        <v>131</v>
      </c>
      <c r="U42" s="11" t="s">
        <v>841</v>
      </c>
      <c r="V42" s="9" t="s">
        <v>1209</v>
      </c>
      <c r="W42" s="236" t="s">
        <v>1198</v>
      </c>
      <c r="X42" s="157" t="s">
        <v>1208</v>
      </c>
    </row>
    <row r="43" spans="1:24" ht="87" customHeight="1" x14ac:dyDescent="0.2">
      <c r="A43" s="132" t="s">
        <v>145</v>
      </c>
      <c r="B43" s="131" t="s">
        <v>741</v>
      </c>
      <c r="C43" s="230" t="s">
        <v>133</v>
      </c>
      <c r="D43" s="131" t="s">
        <v>699</v>
      </c>
      <c r="E43" s="10" t="s">
        <v>483</v>
      </c>
      <c r="F43" s="10" t="s">
        <v>484</v>
      </c>
      <c r="G43" s="288" t="s">
        <v>32</v>
      </c>
      <c r="H43" s="285" t="s">
        <v>485</v>
      </c>
      <c r="I43" s="12">
        <v>5</v>
      </c>
      <c r="J43" s="12">
        <v>4</v>
      </c>
      <c r="K43" s="12">
        <f t="shared" si="0"/>
        <v>20</v>
      </c>
      <c r="L43" s="284" t="s">
        <v>27</v>
      </c>
      <c r="M43" s="286" t="s">
        <v>20</v>
      </c>
      <c r="N43" s="12" t="s">
        <v>829</v>
      </c>
      <c r="O43" s="21" t="s">
        <v>612</v>
      </c>
      <c r="P43" s="21" t="s">
        <v>134</v>
      </c>
      <c r="Q43" s="21" t="s">
        <v>130</v>
      </c>
      <c r="R43" s="13">
        <v>43466</v>
      </c>
      <c r="S43" s="13">
        <v>43830</v>
      </c>
      <c r="T43" s="125" t="s">
        <v>135</v>
      </c>
      <c r="U43" s="155"/>
      <c r="V43" s="150"/>
      <c r="W43" s="150"/>
      <c r="X43" s="151"/>
    </row>
    <row r="44" spans="1:24" ht="102" customHeight="1" x14ac:dyDescent="0.2">
      <c r="A44" s="132" t="s">
        <v>150</v>
      </c>
      <c r="B44" s="131" t="s">
        <v>741</v>
      </c>
      <c r="C44" s="230" t="s">
        <v>137</v>
      </c>
      <c r="D44" s="131" t="s">
        <v>699</v>
      </c>
      <c r="E44" s="10" t="s">
        <v>486</v>
      </c>
      <c r="F44" s="10" t="s">
        <v>487</v>
      </c>
      <c r="G44" s="288" t="s">
        <v>32</v>
      </c>
      <c r="H44" s="285" t="s">
        <v>488</v>
      </c>
      <c r="I44" s="12">
        <v>10</v>
      </c>
      <c r="J44" s="12">
        <v>4</v>
      </c>
      <c r="K44" s="12">
        <f t="shared" si="0"/>
        <v>40</v>
      </c>
      <c r="L44" s="292" t="s">
        <v>41</v>
      </c>
      <c r="M44" s="293" t="s">
        <v>40</v>
      </c>
      <c r="N44" s="12" t="s">
        <v>829</v>
      </c>
      <c r="O44" s="21" t="s">
        <v>613</v>
      </c>
      <c r="P44" s="21" t="s">
        <v>138</v>
      </c>
      <c r="Q44" s="21" t="s">
        <v>130</v>
      </c>
      <c r="R44" s="13">
        <v>43466</v>
      </c>
      <c r="S44" s="13">
        <v>43830</v>
      </c>
      <c r="T44" s="125" t="s">
        <v>139</v>
      </c>
      <c r="U44" s="155"/>
      <c r="V44" s="150"/>
      <c r="W44" s="150"/>
      <c r="X44" s="151"/>
    </row>
    <row r="45" spans="1:24" ht="108" customHeight="1" x14ac:dyDescent="0.2">
      <c r="A45" s="132" t="s">
        <v>154</v>
      </c>
      <c r="B45" s="131" t="s">
        <v>741</v>
      </c>
      <c r="C45" s="230" t="s">
        <v>409</v>
      </c>
      <c r="D45" s="131" t="s">
        <v>78</v>
      </c>
      <c r="E45" s="10" t="s">
        <v>489</v>
      </c>
      <c r="F45" s="10" t="s">
        <v>490</v>
      </c>
      <c r="G45" s="288" t="s">
        <v>32</v>
      </c>
      <c r="H45" s="285" t="s">
        <v>491</v>
      </c>
      <c r="I45" s="12">
        <v>10</v>
      </c>
      <c r="J45" s="12">
        <v>4</v>
      </c>
      <c r="K45" s="12">
        <f t="shared" si="0"/>
        <v>40</v>
      </c>
      <c r="L45" s="292" t="s">
        <v>41</v>
      </c>
      <c r="M45" s="293" t="s">
        <v>40</v>
      </c>
      <c r="N45" s="12" t="s">
        <v>829</v>
      </c>
      <c r="O45" s="21" t="s">
        <v>614</v>
      </c>
      <c r="P45" s="125" t="s">
        <v>138</v>
      </c>
      <c r="Q45" s="125" t="s">
        <v>130</v>
      </c>
      <c r="R45" s="13">
        <v>43466</v>
      </c>
      <c r="S45" s="13">
        <v>43830</v>
      </c>
      <c r="T45" s="125" t="s">
        <v>141</v>
      </c>
      <c r="U45" s="9" t="s">
        <v>844</v>
      </c>
      <c r="V45" s="150"/>
      <c r="W45" s="150"/>
      <c r="X45" s="151"/>
    </row>
    <row r="46" spans="1:24" ht="198.75" customHeight="1" x14ac:dyDescent="0.2">
      <c r="A46" s="132" t="s">
        <v>155</v>
      </c>
      <c r="B46" s="131" t="s">
        <v>741</v>
      </c>
      <c r="C46" s="230" t="s">
        <v>410</v>
      </c>
      <c r="D46" s="131" t="s">
        <v>699</v>
      </c>
      <c r="E46" s="10" t="s">
        <v>492</v>
      </c>
      <c r="F46" s="10" t="s">
        <v>493</v>
      </c>
      <c r="G46" s="288" t="s">
        <v>32</v>
      </c>
      <c r="H46" s="285" t="s">
        <v>494</v>
      </c>
      <c r="I46" s="12">
        <v>15</v>
      </c>
      <c r="J46" s="12">
        <v>5</v>
      </c>
      <c r="K46" s="12">
        <f t="shared" si="0"/>
        <v>75</v>
      </c>
      <c r="L46" s="288" t="s">
        <v>21</v>
      </c>
      <c r="M46" s="289" t="s">
        <v>32</v>
      </c>
      <c r="N46" s="12" t="s">
        <v>830</v>
      </c>
      <c r="O46" s="21" t="s">
        <v>495</v>
      </c>
      <c r="P46" s="125" t="s">
        <v>411</v>
      </c>
      <c r="Q46" s="125" t="s">
        <v>412</v>
      </c>
      <c r="R46" s="13">
        <v>43466</v>
      </c>
      <c r="S46" s="13">
        <v>43830</v>
      </c>
      <c r="T46" s="125" t="s">
        <v>413</v>
      </c>
      <c r="U46" s="9" t="s">
        <v>844</v>
      </c>
      <c r="V46" s="150"/>
      <c r="W46" s="150"/>
      <c r="X46" s="151"/>
    </row>
    <row r="47" spans="1:24" ht="108" customHeight="1" x14ac:dyDescent="0.2">
      <c r="A47" s="132" t="s">
        <v>156</v>
      </c>
      <c r="B47" s="131" t="s">
        <v>741</v>
      </c>
      <c r="C47" s="230" t="s">
        <v>423</v>
      </c>
      <c r="D47" s="131" t="s">
        <v>699</v>
      </c>
      <c r="E47" s="10" t="s">
        <v>496</v>
      </c>
      <c r="F47" s="10" t="s">
        <v>497</v>
      </c>
      <c r="G47" s="288" t="s">
        <v>32</v>
      </c>
      <c r="H47" s="285" t="s">
        <v>498</v>
      </c>
      <c r="I47" s="12">
        <v>15</v>
      </c>
      <c r="J47" s="12">
        <v>4</v>
      </c>
      <c r="K47" s="12">
        <f t="shared" si="0"/>
        <v>60</v>
      </c>
      <c r="L47" s="288" t="s">
        <v>21</v>
      </c>
      <c r="M47" s="289" t="s">
        <v>32</v>
      </c>
      <c r="N47" s="12" t="s">
        <v>830</v>
      </c>
      <c r="O47" s="21" t="s">
        <v>615</v>
      </c>
      <c r="P47" s="125" t="s">
        <v>414</v>
      </c>
      <c r="Q47" s="125" t="s">
        <v>415</v>
      </c>
      <c r="R47" s="13">
        <v>43466</v>
      </c>
      <c r="S47" s="13">
        <v>43830</v>
      </c>
      <c r="T47" s="125" t="s">
        <v>416</v>
      </c>
      <c r="U47" s="9" t="s">
        <v>844</v>
      </c>
      <c r="V47" s="150"/>
      <c r="W47" s="150"/>
      <c r="X47" s="151"/>
    </row>
    <row r="48" spans="1:24" ht="108" customHeight="1" x14ac:dyDescent="0.2">
      <c r="A48" s="132" t="s">
        <v>161</v>
      </c>
      <c r="B48" s="131" t="s">
        <v>741</v>
      </c>
      <c r="C48" s="230" t="s">
        <v>1211</v>
      </c>
      <c r="D48" s="131" t="s">
        <v>720</v>
      </c>
      <c r="E48" s="10" t="s">
        <v>499</v>
      </c>
      <c r="F48" s="10" t="s">
        <v>500</v>
      </c>
      <c r="G48" s="288" t="s">
        <v>32</v>
      </c>
      <c r="H48" s="285" t="s">
        <v>1212</v>
      </c>
      <c r="I48" s="12">
        <v>15</v>
      </c>
      <c r="J48" s="12">
        <v>4</v>
      </c>
      <c r="K48" s="12">
        <f>+I48*J48</f>
        <v>60</v>
      </c>
      <c r="L48" s="288" t="s">
        <v>21</v>
      </c>
      <c r="M48" s="289" t="s">
        <v>32</v>
      </c>
      <c r="N48" s="12" t="s">
        <v>830</v>
      </c>
      <c r="O48" s="9" t="s">
        <v>616</v>
      </c>
      <c r="P48" s="9" t="s">
        <v>418</v>
      </c>
      <c r="Q48" s="11" t="s">
        <v>419</v>
      </c>
      <c r="R48" s="13">
        <v>43466</v>
      </c>
      <c r="S48" s="13">
        <v>43830</v>
      </c>
      <c r="T48" s="17" t="s">
        <v>1210</v>
      </c>
      <c r="U48" s="18" t="s">
        <v>841</v>
      </c>
      <c r="V48" s="9" t="s">
        <v>1213</v>
      </c>
      <c r="W48" s="20" t="s">
        <v>1214</v>
      </c>
      <c r="X48" s="157" t="s">
        <v>1215</v>
      </c>
    </row>
    <row r="49" spans="1:24" ht="63.75" x14ac:dyDescent="0.2">
      <c r="A49" s="132" t="s">
        <v>164</v>
      </c>
      <c r="B49" s="131" t="s">
        <v>741</v>
      </c>
      <c r="C49" s="133" t="s">
        <v>409</v>
      </c>
      <c r="D49" s="131" t="s">
        <v>78</v>
      </c>
      <c r="E49" s="10" t="s">
        <v>489</v>
      </c>
      <c r="F49" s="10" t="s">
        <v>490</v>
      </c>
      <c r="G49" s="288" t="s">
        <v>354</v>
      </c>
      <c r="H49" s="285" t="s">
        <v>491</v>
      </c>
      <c r="I49" s="236">
        <v>10</v>
      </c>
      <c r="J49" s="236">
        <v>4</v>
      </c>
      <c r="K49" s="236">
        <f>+I49*J49</f>
        <v>40</v>
      </c>
      <c r="L49" s="292" t="s">
        <v>1240</v>
      </c>
      <c r="M49" s="293" t="s">
        <v>40</v>
      </c>
      <c r="N49" s="236" t="s">
        <v>829</v>
      </c>
      <c r="O49" s="9" t="s">
        <v>614</v>
      </c>
      <c r="P49" s="17" t="s">
        <v>138</v>
      </c>
      <c r="Q49" s="17" t="s">
        <v>130</v>
      </c>
      <c r="R49" s="287">
        <v>43466</v>
      </c>
      <c r="S49" s="287">
        <v>43830</v>
      </c>
      <c r="T49" s="17" t="s">
        <v>141</v>
      </c>
      <c r="U49" s="9" t="s">
        <v>844</v>
      </c>
      <c r="V49" s="150"/>
      <c r="W49" s="150"/>
      <c r="X49" s="151"/>
    </row>
    <row r="50" spans="1:24" ht="91.5" customHeight="1" x14ac:dyDescent="0.2">
      <c r="A50" s="132" t="s">
        <v>167</v>
      </c>
      <c r="B50" s="131" t="s">
        <v>754</v>
      </c>
      <c r="C50" s="137" t="s">
        <v>144</v>
      </c>
      <c r="D50" s="131" t="s">
        <v>699</v>
      </c>
      <c r="E50" s="10" t="s">
        <v>501</v>
      </c>
      <c r="F50" s="126" t="s">
        <v>502</v>
      </c>
      <c r="G50" s="302" t="s">
        <v>102</v>
      </c>
      <c r="H50" s="285" t="s">
        <v>503</v>
      </c>
      <c r="I50" s="141">
        <v>20</v>
      </c>
      <c r="J50" s="141">
        <v>4</v>
      </c>
      <c r="K50" s="141">
        <f t="shared" ref="K50:K52" si="2">+I50*J50</f>
        <v>80</v>
      </c>
      <c r="L50" s="302" t="s">
        <v>59</v>
      </c>
      <c r="M50" s="303" t="s">
        <v>102</v>
      </c>
      <c r="N50" s="12" t="s">
        <v>831</v>
      </c>
      <c r="O50" s="150"/>
      <c r="P50" s="150"/>
      <c r="Q50" s="21" t="s">
        <v>130</v>
      </c>
      <c r="R50" s="13">
        <v>43466</v>
      </c>
      <c r="S50" s="13">
        <v>43830</v>
      </c>
      <c r="T50" s="18"/>
      <c r="U50" s="9" t="s">
        <v>844</v>
      </c>
      <c r="V50" s="150"/>
      <c r="W50" s="150"/>
      <c r="X50" s="151"/>
    </row>
    <row r="51" spans="1:24" ht="137.25" customHeight="1" x14ac:dyDescent="0.2">
      <c r="A51" s="132" t="s">
        <v>170</v>
      </c>
      <c r="B51" s="131" t="s">
        <v>754</v>
      </c>
      <c r="C51" s="137" t="s">
        <v>146</v>
      </c>
      <c r="D51" s="131" t="s">
        <v>699</v>
      </c>
      <c r="E51" s="10" t="s">
        <v>504</v>
      </c>
      <c r="F51" s="126" t="s">
        <v>505</v>
      </c>
      <c r="G51" s="284" t="s">
        <v>20</v>
      </c>
      <c r="H51" s="285" t="s">
        <v>506</v>
      </c>
      <c r="I51" s="12">
        <v>20</v>
      </c>
      <c r="J51" s="12">
        <v>5</v>
      </c>
      <c r="K51" s="12">
        <f>+I51*J51</f>
        <v>100</v>
      </c>
      <c r="L51" s="288" t="s">
        <v>21</v>
      </c>
      <c r="M51" s="286" t="s">
        <v>20</v>
      </c>
      <c r="N51" s="12" t="s">
        <v>829</v>
      </c>
      <c r="O51" s="155" t="s">
        <v>617</v>
      </c>
      <c r="P51" s="11" t="s">
        <v>147</v>
      </c>
      <c r="Q51" s="9" t="s">
        <v>148</v>
      </c>
      <c r="R51" s="13">
        <v>43466</v>
      </c>
      <c r="S51" s="13">
        <v>43830</v>
      </c>
      <c r="T51" s="17" t="s">
        <v>149</v>
      </c>
      <c r="U51" s="11" t="s">
        <v>841</v>
      </c>
      <c r="V51" s="9" t="s">
        <v>872</v>
      </c>
      <c r="W51" s="236" t="s">
        <v>843</v>
      </c>
      <c r="X51" s="157" t="s">
        <v>873</v>
      </c>
    </row>
    <row r="52" spans="1:24" ht="47.25" customHeight="1" x14ac:dyDescent="0.2">
      <c r="A52" s="132" t="s">
        <v>175</v>
      </c>
      <c r="B52" s="131" t="s">
        <v>754</v>
      </c>
      <c r="C52" s="133" t="s">
        <v>151</v>
      </c>
      <c r="D52" s="131" t="s">
        <v>699</v>
      </c>
      <c r="E52" s="10" t="s">
        <v>507</v>
      </c>
      <c r="F52" s="126" t="s">
        <v>508</v>
      </c>
      <c r="G52" s="288" t="s">
        <v>32</v>
      </c>
      <c r="H52" s="285" t="s">
        <v>509</v>
      </c>
      <c r="I52" s="141">
        <v>15</v>
      </c>
      <c r="J52" s="141">
        <v>5</v>
      </c>
      <c r="K52" s="141">
        <f t="shared" si="2"/>
        <v>75</v>
      </c>
      <c r="L52" s="288" t="s">
        <v>21</v>
      </c>
      <c r="M52" s="289" t="s">
        <v>32</v>
      </c>
      <c r="N52" s="12" t="s">
        <v>830</v>
      </c>
      <c r="O52" s="9" t="s">
        <v>618</v>
      </c>
      <c r="P52" s="11" t="s">
        <v>152</v>
      </c>
      <c r="Q52" s="9" t="s">
        <v>148</v>
      </c>
      <c r="R52" s="13">
        <v>43466</v>
      </c>
      <c r="S52" s="13">
        <v>43830</v>
      </c>
      <c r="T52" s="18" t="s">
        <v>153</v>
      </c>
      <c r="U52" s="9" t="s">
        <v>844</v>
      </c>
      <c r="V52" s="150"/>
      <c r="W52" s="150"/>
      <c r="X52" s="151"/>
    </row>
    <row r="53" spans="1:24" ht="130.5" customHeight="1" x14ac:dyDescent="0.2">
      <c r="A53" s="132" t="s">
        <v>176</v>
      </c>
      <c r="B53" s="131" t="s">
        <v>754</v>
      </c>
      <c r="C53" s="133" t="s">
        <v>698</v>
      </c>
      <c r="D53" s="131" t="s">
        <v>699</v>
      </c>
      <c r="E53" s="126" t="s">
        <v>700</v>
      </c>
      <c r="F53" s="126" t="s">
        <v>701</v>
      </c>
      <c r="G53" s="292" t="s">
        <v>40</v>
      </c>
      <c r="H53" s="285" t="s">
        <v>702</v>
      </c>
      <c r="I53" s="234">
        <v>15</v>
      </c>
      <c r="J53" s="234">
        <v>3</v>
      </c>
      <c r="K53" s="141">
        <f>+I53*J53</f>
        <v>45</v>
      </c>
      <c r="L53" s="292" t="s">
        <v>41</v>
      </c>
      <c r="M53" s="286" t="s">
        <v>20</v>
      </c>
      <c r="N53" s="12" t="s">
        <v>829</v>
      </c>
      <c r="O53" s="9" t="s">
        <v>619</v>
      </c>
      <c r="P53" s="20" t="s">
        <v>152</v>
      </c>
      <c r="Q53" s="20" t="s">
        <v>703</v>
      </c>
      <c r="R53" s="13">
        <v>43466</v>
      </c>
      <c r="S53" s="13">
        <v>43830</v>
      </c>
      <c r="T53" s="11" t="s">
        <v>26</v>
      </c>
      <c r="U53" s="11" t="s">
        <v>841</v>
      </c>
      <c r="V53" s="9" t="s">
        <v>874</v>
      </c>
      <c r="W53" s="162"/>
      <c r="X53" s="157" t="s">
        <v>875</v>
      </c>
    </row>
    <row r="54" spans="1:24" ht="63.75" customHeight="1" x14ac:dyDescent="0.2">
      <c r="A54" s="334" t="s">
        <v>177</v>
      </c>
      <c r="B54" s="131" t="s">
        <v>754</v>
      </c>
      <c r="C54" s="249" t="s">
        <v>1237</v>
      </c>
      <c r="D54" s="249" t="s">
        <v>699</v>
      </c>
      <c r="E54" s="250" t="s">
        <v>704</v>
      </c>
      <c r="F54" s="250" t="s">
        <v>705</v>
      </c>
      <c r="G54" s="308" t="s">
        <v>20</v>
      </c>
      <c r="H54" s="309" t="s">
        <v>717</v>
      </c>
      <c r="I54" s="237">
        <v>15</v>
      </c>
      <c r="J54" s="237">
        <v>5</v>
      </c>
      <c r="K54" s="310">
        <f t="shared" ref="K54" si="3">+I54*J54</f>
        <v>75</v>
      </c>
      <c r="L54" s="311" t="s">
        <v>21</v>
      </c>
      <c r="M54" s="312" t="s">
        <v>20</v>
      </c>
      <c r="N54" s="12" t="s">
        <v>829</v>
      </c>
      <c r="O54" s="313" t="s">
        <v>609</v>
      </c>
      <c r="P54" s="314" t="s">
        <v>114</v>
      </c>
      <c r="Q54" s="314" t="s">
        <v>23</v>
      </c>
      <c r="R54" s="315">
        <v>43466</v>
      </c>
      <c r="S54" s="316">
        <v>43830</v>
      </c>
      <c r="T54" s="313" t="s">
        <v>706</v>
      </c>
      <c r="U54" s="314" t="s">
        <v>841</v>
      </c>
      <c r="V54" s="313" t="s">
        <v>876</v>
      </c>
      <c r="W54" s="317"/>
      <c r="X54" s="335" t="s">
        <v>877</v>
      </c>
    </row>
    <row r="55" spans="1:24" ht="169.5" customHeight="1" x14ac:dyDescent="0.2">
      <c r="A55" s="334"/>
      <c r="B55" s="131" t="s">
        <v>741</v>
      </c>
      <c r="C55" s="249"/>
      <c r="D55" s="249"/>
      <c r="E55" s="250"/>
      <c r="F55" s="250"/>
      <c r="G55" s="308"/>
      <c r="H55" s="309"/>
      <c r="I55" s="237"/>
      <c r="J55" s="237"/>
      <c r="K55" s="310"/>
      <c r="L55" s="311"/>
      <c r="M55" s="312"/>
      <c r="N55" s="12" t="s">
        <v>829</v>
      </c>
      <c r="O55" s="313"/>
      <c r="P55" s="314"/>
      <c r="Q55" s="314"/>
      <c r="R55" s="315"/>
      <c r="S55" s="316"/>
      <c r="T55" s="318"/>
      <c r="U55" s="314"/>
      <c r="V55" s="313"/>
      <c r="W55" s="317"/>
      <c r="X55" s="335"/>
    </row>
    <row r="56" spans="1:24" ht="71.25" customHeight="1" x14ac:dyDescent="0.2">
      <c r="A56" s="132" t="s">
        <v>182</v>
      </c>
      <c r="B56" s="131" t="s">
        <v>753</v>
      </c>
      <c r="C56" s="231" t="s">
        <v>157</v>
      </c>
      <c r="D56" s="131" t="s">
        <v>699</v>
      </c>
      <c r="E56" s="10" t="s">
        <v>510</v>
      </c>
      <c r="F56" s="10" t="s">
        <v>511</v>
      </c>
      <c r="G56" s="284" t="s">
        <v>20</v>
      </c>
      <c r="H56" s="285" t="s">
        <v>711</v>
      </c>
      <c r="I56" s="141">
        <v>15</v>
      </c>
      <c r="J56" s="141">
        <v>4</v>
      </c>
      <c r="K56" s="141">
        <f t="shared" si="0"/>
        <v>60</v>
      </c>
      <c r="L56" s="288" t="s">
        <v>21</v>
      </c>
      <c r="M56" s="286" t="s">
        <v>20</v>
      </c>
      <c r="N56" s="12" t="s">
        <v>829</v>
      </c>
      <c r="O56" s="17" t="s">
        <v>620</v>
      </c>
      <c r="P56" s="11" t="s">
        <v>158</v>
      </c>
      <c r="Q56" s="11" t="s">
        <v>159</v>
      </c>
      <c r="R56" s="13">
        <v>43466</v>
      </c>
      <c r="S56" s="13">
        <v>43830</v>
      </c>
      <c r="T56" s="125" t="s">
        <v>160</v>
      </c>
      <c r="U56" s="11" t="s">
        <v>841</v>
      </c>
      <c r="V56" s="9" t="s">
        <v>878</v>
      </c>
      <c r="W56" s="20" t="s">
        <v>846</v>
      </c>
      <c r="X56" s="157" t="s">
        <v>879</v>
      </c>
    </row>
    <row r="57" spans="1:24" ht="77.25" customHeight="1" x14ac:dyDescent="0.2">
      <c r="A57" s="132" t="s">
        <v>185</v>
      </c>
      <c r="B57" s="131" t="s">
        <v>753</v>
      </c>
      <c r="C57" s="231" t="s">
        <v>162</v>
      </c>
      <c r="D57" s="131" t="s">
        <v>699</v>
      </c>
      <c r="E57" s="10" t="s">
        <v>512</v>
      </c>
      <c r="F57" s="10" t="s">
        <v>513</v>
      </c>
      <c r="G57" s="288" t="s">
        <v>32</v>
      </c>
      <c r="H57" s="285" t="s">
        <v>708</v>
      </c>
      <c r="I57" s="141">
        <v>20</v>
      </c>
      <c r="J57" s="141">
        <v>4</v>
      </c>
      <c r="K57" s="141">
        <f t="shared" si="0"/>
        <v>80</v>
      </c>
      <c r="L57" s="302" t="s">
        <v>59</v>
      </c>
      <c r="M57" s="303" t="s">
        <v>102</v>
      </c>
      <c r="N57" s="12" t="s">
        <v>831</v>
      </c>
      <c r="O57" s="17" t="s">
        <v>621</v>
      </c>
      <c r="P57" s="18" t="s">
        <v>158</v>
      </c>
      <c r="Q57" s="11" t="s">
        <v>159</v>
      </c>
      <c r="R57" s="13">
        <v>43466</v>
      </c>
      <c r="S57" s="13">
        <v>43830</v>
      </c>
      <c r="T57" s="17" t="s">
        <v>163</v>
      </c>
      <c r="U57" s="11" t="s">
        <v>841</v>
      </c>
      <c r="V57" s="9" t="s">
        <v>880</v>
      </c>
      <c r="W57" s="20" t="s">
        <v>891</v>
      </c>
      <c r="X57" s="157" t="s">
        <v>881</v>
      </c>
    </row>
    <row r="58" spans="1:24" ht="112.5" customHeight="1" x14ac:dyDescent="0.2">
      <c r="A58" s="132" t="s">
        <v>187</v>
      </c>
      <c r="B58" s="131" t="s">
        <v>753</v>
      </c>
      <c r="C58" s="231" t="s">
        <v>165</v>
      </c>
      <c r="D58" s="131" t="s">
        <v>699</v>
      </c>
      <c r="E58" s="10" t="s">
        <v>514</v>
      </c>
      <c r="F58" s="10" t="s">
        <v>515</v>
      </c>
      <c r="G58" s="288" t="s">
        <v>32</v>
      </c>
      <c r="H58" s="285" t="s">
        <v>709</v>
      </c>
      <c r="I58" s="141">
        <v>20</v>
      </c>
      <c r="J58" s="141">
        <v>4</v>
      </c>
      <c r="K58" s="141">
        <f t="shared" si="0"/>
        <v>80</v>
      </c>
      <c r="L58" s="302" t="s">
        <v>59</v>
      </c>
      <c r="M58" s="303" t="s">
        <v>102</v>
      </c>
      <c r="N58" s="12" t="s">
        <v>831</v>
      </c>
      <c r="O58" s="17" t="s">
        <v>622</v>
      </c>
      <c r="P58" s="17" t="s">
        <v>166</v>
      </c>
      <c r="Q58" s="11" t="s">
        <v>159</v>
      </c>
      <c r="R58" s="13">
        <v>43466</v>
      </c>
      <c r="S58" s="13">
        <v>43830</v>
      </c>
      <c r="T58" s="17" t="s">
        <v>163</v>
      </c>
      <c r="U58" s="11" t="s">
        <v>841</v>
      </c>
      <c r="V58" s="9" t="s">
        <v>882</v>
      </c>
      <c r="W58" s="160">
        <v>43405</v>
      </c>
      <c r="X58" s="157" t="s">
        <v>883</v>
      </c>
    </row>
    <row r="59" spans="1:24" ht="88.5" customHeight="1" x14ac:dyDescent="0.2">
      <c r="A59" s="132" t="s">
        <v>189</v>
      </c>
      <c r="B59" s="131" t="s">
        <v>753</v>
      </c>
      <c r="C59" s="231" t="s">
        <v>168</v>
      </c>
      <c r="D59" s="131" t="s">
        <v>699</v>
      </c>
      <c r="E59" s="10" t="s">
        <v>516</v>
      </c>
      <c r="F59" s="10" t="s">
        <v>517</v>
      </c>
      <c r="G59" s="284" t="s">
        <v>20</v>
      </c>
      <c r="H59" s="285" t="s">
        <v>710</v>
      </c>
      <c r="I59" s="141">
        <v>20</v>
      </c>
      <c r="J59" s="141">
        <v>4</v>
      </c>
      <c r="K59" s="141">
        <f t="shared" si="0"/>
        <v>80</v>
      </c>
      <c r="L59" s="302" t="s">
        <v>59</v>
      </c>
      <c r="M59" s="293" t="s">
        <v>40</v>
      </c>
      <c r="N59" s="12" t="s">
        <v>829</v>
      </c>
      <c r="O59" s="17" t="s">
        <v>623</v>
      </c>
      <c r="P59" s="11" t="s">
        <v>158</v>
      </c>
      <c r="Q59" s="11" t="s">
        <v>23</v>
      </c>
      <c r="R59" s="13">
        <v>43466</v>
      </c>
      <c r="S59" s="13">
        <v>43830</v>
      </c>
      <c r="T59" s="17" t="s">
        <v>169</v>
      </c>
      <c r="U59" s="9" t="s">
        <v>844</v>
      </c>
      <c r="V59" s="150"/>
      <c r="W59" s="150"/>
      <c r="X59" s="151"/>
    </row>
    <row r="60" spans="1:24" ht="115.5" customHeight="1" x14ac:dyDescent="0.2">
      <c r="A60" s="132" t="s">
        <v>192</v>
      </c>
      <c r="B60" s="131" t="s">
        <v>756</v>
      </c>
      <c r="C60" s="319" t="s">
        <v>172</v>
      </c>
      <c r="D60" s="131" t="s">
        <v>721</v>
      </c>
      <c r="E60" s="10" t="s">
        <v>518</v>
      </c>
      <c r="F60" s="10" t="s">
        <v>519</v>
      </c>
      <c r="G60" s="284" t="s">
        <v>20</v>
      </c>
      <c r="H60" s="285" t="s">
        <v>707</v>
      </c>
      <c r="I60" s="12">
        <v>10</v>
      </c>
      <c r="J60" s="12">
        <v>4</v>
      </c>
      <c r="K60" s="12">
        <f t="shared" si="0"/>
        <v>40</v>
      </c>
      <c r="L60" s="292" t="s">
        <v>41</v>
      </c>
      <c r="M60" s="286" t="s">
        <v>20</v>
      </c>
      <c r="N60" s="12" t="s">
        <v>829</v>
      </c>
      <c r="O60" s="9" t="s">
        <v>624</v>
      </c>
      <c r="P60" s="9" t="s">
        <v>173</v>
      </c>
      <c r="Q60" s="11" t="s">
        <v>23</v>
      </c>
      <c r="R60" s="13">
        <v>43466</v>
      </c>
      <c r="S60" s="13">
        <v>43830</v>
      </c>
      <c r="T60" s="17" t="s">
        <v>174</v>
      </c>
      <c r="U60" s="9" t="s">
        <v>841</v>
      </c>
      <c r="V60" s="20" t="s">
        <v>884</v>
      </c>
      <c r="W60" s="9" t="s">
        <v>843</v>
      </c>
      <c r="X60" s="157" t="s">
        <v>885</v>
      </c>
    </row>
    <row r="61" spans="1:24" ht="135" customHeight="1" x14ac:dyDescent="0.2">
      <c r="A61" s="132" t="s">
        <v>195</v>
      </c>
      <c r="B61" s="131" t="s">
        <v>203</v>
      </c>
      <c r="C61" s="138" t="s">
        <v>204</v>
      </c>
      <c r="D61" s="131" t="s">
        <v>699</v>
      </c>
      <c r="E61" s="10" t="s">
        <v>587</v>
      </c>
      <c r="F61" s="10" t="s">
        <v>589</v>
      </c>
      <c r="G61" s="302" t="s">
        <v>102</v>
      </c>
      <c r="H61" s="285" t="s">
        <v>520</v>
      </c>
      <c r="I61" s="12">
        <v>15</v>
      </c>
      <c r="J61" s="12">
        <v>5</v>
      </c>
      <c r="K61" s="12">
        <v>75</v>
      </c>
      <c r="L61" s="288" t="s">
        <v>21</v>
      </c>
      <c r="M61" s="303" t="s">
        <v>102</v>
      </c>
      <c r="N61" s="12" t="s">
        <v>831</v>
      </c>
      <c r="O61" s="18" t="s">
        <v>525</v>
      </c>
      <c r="P61" s="20" t="s">
        <v>205</v>
      </c>
      <c r="Q61" s="11" t="s">
        <v>23</v>
      </c>
      <c r="R61" s="13">
        <v>43466</v>
      </c>
      <c r="S61" s="13">
        <v>43830</v>
      </c>
      <c r="T61" s="17" t="s">
        <v>206</v>
      </c>
      <c r="U61" s="11" t="s">
        <v>841</v>
      </c>
      <c r="V61" s="9" t="s">
        <v>886</v>
      </c>
      <c r="W61" s="160">
        <v>43556</v>
      </c>
      <c r="X61" s="157" t="s">
        <v>887</v>
      </c>
    </row>
    <row r="62" spans="1:24" ht="111.75" customHeight="1" x14ac:dyDescent="0.2">
      <c r="A62" s="132" t="s">
        <v>199</v>
      </c>
      <c r="B62" s="131" t="s">
        <v>203</v>
      </c>
      <c r="C62" s="138" t="s">
        <v>208</v>
      </c>
      <c r="D62" s="131" t="s">
        <v>699</v>
      </c>
      <c r="E62" s="10" t="s">
        <v>209</v>
      </c>
      <c r="F62" s="10" t="s">
        <v>210</v>
      </c>
      <c r="G62" s="292" t="s">
        <v>40</v>
      </c>
      <c r="H62" s="285" t="s">
        <v>521</v>
      </c>
      <c r="I62" s="12">
        <v>10</v>
      </c>
      <c r="J62" s="12">
        <v>3</v>
      </c>
      <c r="K62" s="12">
        <v>30</v>
      </c>
      <c r="L62" s="284" t="s">
        <v>27</v>
      </c>
      <c r="M62" s="286" t="s">
        <v>20</v>
      </c>
      <c r="N62" s="12" t="s">
        <v>829</v>
      </c>
      <c r="O62" s="18" t="s">
        <v>525</v>
      </c>
      <c r="P62" s="20" t="s">
        <v>211</v>
      </c>
      <c r="Q62" s="11" t="s">
        <v>23</v>
      </c>
      <c r="R62" s="13">
        <v>43466</v>
      </c>
      <c r="S62" s="13">
        <v>43830</v>
      </c>
      <c r="T62" s="17" t="s">
        <v>212</v>
      </c>
      <c r="U62" s="9" t="s">
        <v>844</v>
      </c>
      <c r="V62" s="150"/>
      <c r="W62" s="150"/>
      <c r="X62" s="151"/>
    </row>
    <row r="63" spans="1:24" ht="111.75" customHeight="1" x14ac:dyDescent="0.2">
      <c r="A63" s="132" t="s">
        <v>202</v>
      </c>
      <c r="B63" s="131" t="s">
        <v>203</v>
      </c>
      <c r="C63" s="138" t="s">
        <v>214</v>
      </c>
      <c r="D63" s="131" t="s">
        <v>699</v>
      </c>
      <c r="E63" s="10" t="s">
        <v>215</v>
      </c>
      <c r="F63" s="10" t="s">
        <v>424</v>
      </c>
      <c r="G63" s="284" t="s">
        <v>20</v>
      </c>
      <c r="H63" s="285" t="s">
        <v>522</v>
      </c>
      <c r="I63" s="12">
        <v>15</v>
      </c>
      <c r="J63" s="12">
        <v>5</v>
      </c>
      <c r="K63" s="12">
        <v>75</v>
      </c>
      <c r="L63" s="288" t="s">
        <v>21</v>
      </c>
      <c r="M63" s="286" t="s">
        <v>20</v>
      </c>
      <c r="N63" s="12" t="s">
        <v>829</v>
      </c>
      <c r="O63" s="9" t="s">
        <v>625</v>
      </c>
      <c r="P63" s="236" t="s">
        <v>216</v>
      </c>
      <c r="Q63" s="11" t="s">
        <v>23</v>
      </c>
      <c r="R63" s="13">
        <v>43466</v>
      </c>
      <c r="S63" s="13">
        <v>43830</v>
      </c>
      <c r="T63" s="9" t="s">
        <v>217</v>
      </c>
      <c r="U63" s="11" t="s">
        <v>841</v>
      </c>
      <c r="V63" s="9" t="s">
        <v>888</v>
      </c>
      <c r="W63" s="161">
        <v>43525</v>
      </c>
      <c r="X63" s="164" t="s">
        <v>889</v>
      </c>
    </row>
    <row r="64" spans="1:24" ht="132.75" customHeight="1" x14ac:dyDescent="0.2">
      <c r="A64" s="132" t="s">
        <v>207</v>
      </c>
      <c r="B64" s="131" t="s">
        <v>203</v>
      </c>
      <c r="C64" s="138" t="s">
        <v>219</v>
      </c>
      <c r="D64" s="131" t="s">
        <v>699</v>
      </c>
      <c r="E64" s="23" t="s">
        <v>220</v>
      </c>
      <c r="F64" s="10" t="s">
        <v>221</v>
      </c>
      <c r="G64" s="302" t="s">
        <v>102</v>
      </c>
      <c r="H64" s="285" t="s">
        <v>523</v>
      </c>
      <c r="I64" s="12">
        <v>15</v>
      </c>
      <c r="J64" s="12">
        <v>5</v>
      </c>
      <c r="K64" s="12">
        <v>75</v>
      </c>
      <c r="L64" s="288" t="s">
        <v>21</v>
      </c>
      <c r="M64" s="303" t="s">
        <v>102</v>
      </c>
      <c r="N64" s="12" t="s">
        <v>831</v>
      </c>
      <c r="O64" s="9" t="s">
        <v>626</v>
      </c>
      <c r="P64" s="236" t="s">
        <v>222</v>
      </c>
      <c r="Q64" s="11" t="s">
        <v>23</v>
      </c>
      <c r="R64" s="13">
        <v>43466</v>
      </c>
      <c r="S64" s="13">
        <v>43830</v>
      </c>
      <c r="T64" s="9" t="s">
        <v>223</v>
      </c>
      <c r="U64" s="9" t="s">
        <v>844</v>
      </c>
      <c r="V64" s="150"/>
      <c r="W64" s="150"/>
      <c r="X64" s="151"/>
    </row>
    <row r="65" spans="1:24" ht="129.75" customHeight="1" x14ac:dyDescent="0.2">
      <c r="A65" s="132" t="s">
        <v>213</v>
      </c>
      <c r="B65" s="131" t="s">
        <v>203</v>
      </c>
      <c r="C65" s="138" t="s">
        <v>225</v>
      </c>
      <c r="D65" s="131" t="s">
        <v>699</v>
      </c>
      <c r="E65" s="10" t="s">
        <v>226</v>
      </c>
      <c r="F65" s="10" t="s">
        <v>227</v>
      </c>
      <c r="G65" s="284" t="s">
        <v>20</v>
      </c>
      <c r="H65" s="285" t="s">
        <v>525</v>
      </c>
      <c r="I65" s="12">
        <v>5</v>
      </c>
      <c r="J65" s="12">
        <v>3</v>
      </c>
      <c r="K65" s="12">
        <v>15</v>
      </c>
      <c r="L65" s="284" t="s">
        <v>27</v>
      </c>
      <c r="M65" s="286" t="s">
        <v>20</v>
      </c>
      <c r="N65" s="12" t="s">
        <v>829</v>
      </c>
      <c r="O65" s="11" t="s">
        <v>627</v>
      </c>
      <c r="P65" s="20" t="s">
        <v>228</v>
      </c>
      <c r="Q65" s="11" t="s">
        <v>23</v>
      </c>
      <c r="R65" s="13">
        <v>43466</v>
      </c>
      <c r="S65" s="13">
        <v>43830</v>
      </c>
      <c r="T65" s="9" t="s">
        <v>229</v>
      </c>
      <c r="U65" s="9" t="s">
        <v>844</v>
      </c>
      <c r="V65" s="9" t="s">
        <v>890</v>
      </c>
      <c r="W65" s="150"/>
      <c r="X65" s="151"/>
    </row>
    <row r="66" spans="1:24" ht="111.75" customHeight="1" x14ac:dyDescent="0.2">
      <c r="A66" s="132" t="s">
        <v>218</v>
      </c>
      <c r="B66" s="131" t="s">
        <v>203</v>
      </c>
      <c r="C66" s="138" t="s">
        <v>231</v>
      </c>
      <c r="D66" s="131" t="s">
        <v>699</v>
      </c>
      <c r="E66" s="10" t="s">
        <v>232</v>
      </c>
      <c r="F66" s="10" t="s">
        <v>233</v>
      </c>
      <c r="G66" s="302" t="s">
        <v>102</v>
      </c>
      <c r="H66" s="285" t="s">
        <v>525</v>
      </c>
      <c r="I66" s="12">
        <v>5</v>
      </c>
      <c r="J66" s="12">
        <v>2</v>
      </c>
      <c r="K66" s="12">
        <v>10</v>
      </c>
      <c r="L66" s="284" t="s">
        <v>27</v>
      </c>
      <c r="M66" s="293" t="s">
        <v>40</v>
      </c>
      <c r="N66" s="12" t="s">
        <v>829</v>
      </c>
      <c r="O66" s="11" t="s">
        <v>627</v>
      </c>
      <c r="P66" s="236" t="s">
        <v>234</v>
      </c>
      <c r="Q66" s="11" t="s">
        <v>235</v>
      </c>
      <c r="R66" s="13">
        <v>43466</v>
      </c>
      <c r="S66" s="13">
        <v>43830</v>
      </c>
      <c r="T66" s="9" t="s">
        <v>236</v>
      </c>
      <c r="U66" s="9" t="s">
        <v>844</v>
      </c>
      <c r="V66" s="150"/>
      <c r="W66" s="150"/>
      <c r="X66" s="151"/>
    </row>
    <row r="67" spans="1:24" ht="142.5" customHeight="1" x14ac:dyDescent="0.2">
      <c r="A67" s="132" t="s">
        <v>224</v>
      </c>
      <c r="B67" s="131" t="s">
        <v>203</v>
      </c>
      <c r="C67" s="139" t="s">
        <v>238</v>
      </c>
      <c r="D67" s="131" t="s">
        <v>78</v>
      </c>
      <c r="E67" s="10" t="s">
        <v>588</v>
      </c>
      <c r="F67" s="10" t="s">
        <v>239</v>
      </c>
      <c r="G67" s="288" t="s">
        <v>32</v>
      </c>
      <c r="H67" s="285" t="s">
        <v>524</v>
      </c>
      <c r="I67" s="12">
        <v>15</v>
      </c>
      <c r="J67" s="12">
        <v>5</v>
      </c>
      <c r="K67" s="12">
        <v>75</v>
      </c>
      <c r="L67" s="288" t="s">
        <v>21</v>
      </c>
      <c r="M67" s="289" t="s">
        <v>32</v>
      </c>
      <c r="N67" s="12" t="s">
        <v>830</v>
      </c>
      <c r="O67" s="11" t="s">
        <v>627</v>
      </c>
      <c r="P67" s="20" t="s">
        <v>205</v>
      </c>
      <c r="Q67" s="20" t="s">
        <v>159</v>
      </c>
      <c r="R67" s="13">
        <v>43466</v>
      </c>
      <c r="S67" s="13">
        <v>43830</v>
      </c>
      <c r="T67" s="18" t="s">
        <v>26</v>
      </c>
      <c r="U67" s="9" t="s">
        <v>844</v>
      </c>
      <c r="V67" s="150"/>
      <c r="W67" s="150"/>
      <c r="X67" s="151"/>
    </row>
    <row r="68" spans="1:24" ht="111.75" customHeight="1" x14ac:dyDescent="0.2">
      <c r="A68" s="132" t="s">
        <v>230</v>
      </c>
      <c r="B68" s="131" t="s">
        <v>203</v>
      </c>
      <c r="C68" s="138" t="s">
        <v>241</v>
      </c>
      <c r="D68" s="131" t="s">
        <v>699</v>
      </c>
      <c r="E68" s="10" t="s">
        <v>242</v>
      </c>
      <c r="F68" s="10" t="s">
        <v>243</v>
      </c>
      <c r="G68" s="302" t="s">
        <v>102</v>
      </c>
      <c r="H68" s="285" t="s">
        <v>526</v>
      </c>
      <c r="I68" s="234">
        <v>10</v>
      </c>
      <c r="J68" s="234">
        <v>3</v>
      </c>
      <c r="K68" s="234">
        <v>30</v>
      </c>
      <c r="L68" s="284" t="s">
        <v>27</v>
      </c>
      <c r="M68" s="293" t="s">
        <v>40</v>
      </c>
      <c r="N68" s="12" t="s">
        <v>829</v>
      </c>
      <c r="O68" s="11" t="s">
        <v>627</v>
      </c>
      <c r="P68" s="20" t="s">
        <v>205</v>
      </c>
      <c r="Q68" s="20" t="s">
        <v>159</v>
      </c>
      <c r="R68" s="13">
        <v>43466</v>
      </c>
      <c r="S68" s="13">
        <v>43830</v>
      </c>
      <c r="T68" s="18" t="s">
        <v>26</v>
      </c>
      <c r="U68" s="9" t="s">
        <v>844</v>
      </c>
      <c r="V68" s="150"/>
      <c r="W68" s="150"/>
      <c r="X68" s="151"/>
    </row>
    <row r="69" spans="1:24" ht="129.75" customHeight="1" x14ac:dyDescent="0.2">
      <c r="A69" s="132" t="s">
        <v>237</v>
      </c>
      <c r="B69" s="131" t="s">
        <v>203</v>
      </c>
      <c r="C69" s="140" t="s">
        <v>245</v>
      </c>
      <c r="D69" s="131" t="s">
        <v>699</v>
      </c>
      <c r="E69" s="10" t="s">
        <v>246</v>
      </c>
      <c r="F69" s="10" t="s">
        <v>247</v>
      </c>
      <c r="G69" s="302" t="s">
        <v>102</v>
      </c>
      <c r="H69" s="285" t="s">
        <v>527</v>
      </c>
      <c r="I69" s="234">
        <v>15</v>
      </c>
      <c r="J69" s="234">
        <v>5</v>
      </c>
      <c r="K69" s="234">
        <v>75</v>
      </c>
      <c r="L69" s="288" t="s">
        <v>21</v>
      </c>
      <c r="M69" s="303" t="s">
        <v>102</v>
      </c>
      <c r="N69" s="12" t="s">
        <v>831</v>
      </c>
      <c r="O69" s="11" t="s">
        <v>627</v>
      </c>
      <c r="P69" s="20" t="s">
        <v>205</v>
      </c>
      <c r="Q69" s="20" t="s">
        <v>159</v>
      </c>
      <c r="R69" s="13">
        <v>43466</v>
      </c>
      <c r="S69" s="13">
        <v>43830</v>
      </c>
      <c r="T69" s="20" t="s">
        <v>248</v>
      </c>
      <c r="U69" s="9" t="s">
        <v>844</v>
      </c>
      <c r="V69" s="150"/>
      <c r="W69" s="150"/>
      <c r="X69" s="151"/>
    </row>
    <row r="70" spans="1:24" ht="111.75" customHeight="1" x14ac:dyDescent="0.2">
      <c r="A70" s="132" t="s">
        <v>240</v>
      </c>
      <c r="B70" s="131" t="s">
        <v>203</v>
      </c>
      <c r="C70" s="140" t="s">
        <v>250</v>
      </c>
      <c r="D70" s="131" t="s">
        <v>699</v>
      </c>
      <c r="E70" s="10" t="s">
        <v>251</v>
      </c>
      <c r="F70" s="10" t="s">
        <v>252</v>
      </c>
      <c r="G70" s="284" t="s">
        <v>20</v>
      </c>
      <c r="H70" s="285" t="s">
        <v>528</v>
      </c>
      <c r="I70" s="234">
        <v>15</v>
      </c>
      <c r="J70" s="234">
        <v>5</v>
      </c>
      <c r="K70" s="234">
        <v>75</v>
      </c>
      <c r="L70" s="288" t="s">
        <v>21</v>
      </c>
      <c r="M70" s="286" t="s">
        <v>20</v>
      </c>
      <c r="N70" s="12" t="s">
        <v>829</v>
      </c>
      <c r="O70" s="11" t="s">
        <v>628</v>
      </c>
      <c r="P70" s="9" t="s">
        <v>253</v>
      </c>
      <c r="Q70" s="11" t="s">
        <v>70</v>
      </c>
      <c r="R70" s="13">
        <v>43466</v>
      </c>
      <c r="S70" s="13">
        <v>43830</v>
      </c>
      <c r="T70" s="9" t="s">
        <v>254</v>
      </c>
      <c r="U70" s="9" t="s">
        <v>844</v>
      </c>
      <c r="V70" s="150"/>
      <c r="W70" s="150"/>
      <c r="X70" s="151"/>
    </row>
    <row r="71" spans="1:24" ht="111.75" customHeight="1" x14ac:dyDescent="0.2">
      <c r="A71" s="132" t="s">
        <v>244</v>
      </c>
      <c r="B71" s="131" t="s">
        <v>203</v>
      </c>
      <c r="C71" s="140" t="s">
        <v>256</v>
      </c>
      <c r="D71" s="131" t="s">
        <v>78</v>
      </c>
      <c r="E71" s="10" t="s">
        <v>257</v>
      </c>
      <c r="F71" s="10" t="s">
        <v>258</v>
      </c>
      <c r="G71" s="284" t="s">
        <v>20</v>
      </c>
      <c r="H71" s="285" t="s">
        <v>529</v>
      </c>
      <c r="I71" s="234">
        <v>10</v>
      </c>
      <c r="J71" s="234">
        <v>3</v>
      </c>
      <c r="K71" s="234">
        <v>30</v>
      </c>
      <c r="L71" s="284" t="s">
        <v>27</v>
      </c>
      <c r="M71" s="286" t="s">
        <v>20</v>
      </c>
      <c r="N71" s="12" t="s">
        <v>829</v>
      </c>
      <c r="O71" s="9" t="s">
        <v>629</v>
      </c>
      <c r="P71" s="11" t="s">
        <v>259</v>
      </c>
      <c r="Q71" s="20" t="s">
        <v>159</v>
      </c>
      <c r="R71" s="13">
        <v>43466</v>
      </c>
      <c r="S71" s="13">
        <v>43830</v>
      </c>
      <c r="T71" s="11" t="s">
        <v>260</v>
      </c>
      <c r="U71" s="9" t="s">
        <v>844</v>
      </c>
      <c r="V71" s="150"/>
      <c r="W71" s="150"/>
      <c r="X71" s="151"/>
    </row>
    <row r="72" spans="1:24" ht="111.75" customHeight="1" x14ac:dyDescent="0.2">
      <c r="A72" s="132" t="s">
        <v>249</v>
      </c>
      <c r="B72" s="131" t="s">
        <v>203</v>
      </c>
      <c r="C72" s="140" t="s">
        <v>262</v>
      </c>
      <c r="D72" s="131" t="s">
        <v>699</v>
      </c>
      <c r="E72" s="10" t="s">
        <v>263</v>
      </c>
      <c r="F72" s="10" t="s">
        <v>264</v>
      </c>
      <c r="G72" s="302" t="s">
        <v>102</v>
      </c>
      <c r="H72" s="285" t="s">
        <v>530</v>
      </c>
      <c r="I72" s="234">
        <v>15</v>
      </c>
      <c r="J72" s="234">
        <v>5</v>
      </c>
      <c r="K72" s="234">
        <v>75</v>
      </c>
      <c r="L72" s="288" t="s">
        <v>21</v>
      </c>
      <c r="M72" s="303" t="s">
        <v>102</v>
      </c>
      <c r="N72" s="12" t="s">
        <v>831</v>
      </c>
      <c r="O72" s="9" t="s">
        <v>630</v>
      </c>
      <c r="P72" s="9" t="s">
        <v>265</v>
      </c>
      <c r="Q72" s="20" t="s">
        <v>266</v>
      </c>
      <c r="R72" s="13">
        <v>43466</v>
      </c>
      <c r="S72" s="13">
        <v>43830</v>
      </c>
      <c r="T72" s="320" t="s">
        <v>267</v>
      </c>
      <c r="U72" s="18" t="s">
        <v>841</v>
      </c>
      <c r="V72" s="9" t="s">
        <v>892</v>
      </c>
      <c r="W72" s="20" t="s">
        <v>891</v>
      </c>
      <c r="X72" s="163" t="s">
        <v>893</v>
      </c>
    </row>
    <row r="73" spans="1:24" ht="111.75" customHeight="1" x14ac:dyDescent="0.2">
      <c r="A73" s="132" t="s">
        <v>255</v>
      </c>
      <c r="B73" s="131" t="s">
        <v>203</v>
      </c>
      <c r="C73" s="140" t="s">
        <v>269</v>
      </c>
      <c r="D73" s="131" t="s">
        <v>78</v>
      </c>
      <c r="E73" s="10" t="s">
        <v>270</v>
      </c>
      <c r="F73" s="10" t="s">
        <v>271</v>
      </c>
      <c r="G73" s="302" t="s">
        <v>102</v>
      </c>
      <c r="H73" s="285" t="s">
        <v>531</v>
      </c>
      <c r="I73" s="234">
        <v>15</v>
      </c>
      <c r="J73" s="234">
        <v>5</v>
      </c>
      <c r="K73" s="234">
        <v>75</v>
      </c>
      <c r="L73" s="288" t="s">
        <v>21</v>
      </c>
      <c r="M73" s="303" t="s">
        <v>102</v>
      </c>
      <c r="N73" s="12" t="s">
        <v>831</v>
      </c>
      <c r="O73" s="11" t="s">
        <v>525</v>
      </c>
      <c r="P73" s="11" t="s">
        <v>259</v>
      </c>
      <c r="Q73" s="20" t="s">
        <v>159</v>
      </c>
      <c r="R73" s="13">
        <v>43466</v>
      </c>
      <c r="S73" s="13">
        <v>43830</v>
      </c>
      <c r="T73" s="11" t="s">
        <v>260</v>
      </c>
      <c r="U73" s="9" t="s">
        <v>844</v>
      </c>
      <c r="V73" s="150"/>
      <c r="W73" s="150"/>
      <c r="X73" s="151"/>
    </row>
    <row r="74" spans="1:24" ht="111.75" customHeight="1" x14ac:dyDescent="0.2">
      <c r="A74" s="132" t="s">
        <v>261</v>
      </c>
      <c r="B74" s="131" t="s">
        <v>203</v>
      </c>
      <c r="C74" s="140" t="s">
        <v>273</v>
      </c>
      <c r="D74" s="131" t="s">
        <v>699</v>
      </c>
      <c r="E74" s="10" t="s">
        <v>274</v>
      </c>
      <c r="F74" s="10" t="s">
        <v>275</v>
      </c>
      <c r="G74" s="302" t="s">
        <v>102</v>
      </c>
      <c r="H74" s="285" t="s">
        <v>532</v>
      </c>
      <c r="I74" s="234">
        <v>15</v>
      </c>
      <c r="J74" s="234">
        <v>5</v>
      </c>
      <c r="K74" s="234">
        <v>75</v>
      </c>
      <c r="L74" s="288" t="s">
        <v>21</v>
      </c>
      <c r="M74" s="303" t="s">
        <v>102</v>
      </c>
      <c r="N74" s="12" t="s">
        <v>831</v>
      </c>
      <c r="O74" s="11" t="s">
        <v>525</v>
      </c>
      <c r="P74" s="17" t="s">
        <v>216</v>
      </c>
      <c r="Q74" s="20" t="s">
        <v>266</v>
      </c>
      <c r="R74" s="13">
        <v>43466</v>
      </c>
      <c r="S74" s="13">
        <v>43830</v>
      </c>
      <c r="T74" s="18" t="s">
        <v>276</v>
      </c>
      <c r="U74" s="9" t="s">
        <v>844</v>
      </c>
      <c r="V74" s="9" t="s">
        <v>894</v>
      </c>
      <c r="W74" s="150"/>
      <c r="X74" s="151"/>
    </row>
    <row r="75" spans="1:24" ht="111.75" customHeight="1" x14ac:dyDescent="0.2">
      <c r="A75" s="132" t="s">
        <v>268</v>
      </c>
      <c r="B75" s="131" t="s">
        <v>203</v>
      </c>
      <c r="C75" s="231" t="s">
        <v>238</v>
      </c>
      <c r="D75" s="131" t="s">
        <v>78</v>
      </c>
      <c r="E75" s="10" t="s">
        <v>588</v>
      </c>
      <c r="F75" s="10" t="s">
        <v>239</v>
      </c>
      <c r="G75" s="288" t="s">
        <v>354</v>
      </c>
      <c r="H75" s="285" t="s">
        <v>1241</v>
      </c>
      <c r="I75" s="236">
        <v>15</v>
      </c>
      <c r="J75" s="236">
        <v>5</v>
      </c>
      <c r="K75" s="236">
        <v>75</v>
      </c>
      <c r="L75" s="288" t="s">
        <v>21</v>
      </c>
      <c r="M75" s="289" t="s">
        <v>354</v>
      </c>
      <c r="N75" s="236" t="s">
        <v>830</v>
      </c>
      <c r="O75" s="11" t="s">
        <v>627</v>
      </c>
      <c r="P75" s="20" t="s">
        <v>205</v>
      </c>
      <c r="Q75" s="20" t="s">
        <v>159</v>
      </c>
      <c r="R75" s="287">
        <v>43466</v>
      </c>
      <c r="S75" s="287">
        <v>43830</v>
      </c>
      <c r="T75" s="18" t="s">
        <v>26</v>
      </c>
      <c r="U75" s="9" t="s">
        <v>844</v>
      </c>
      <c r="V75" s="150"/>
      <c r="W75" s="150"/>
      <c r="X75" s="151"/>
    </row>
    <row r="76" spans="1:24" ht="111.75" customHeight="1" x14ac:dyDescent="0.2">
      <c r="A76" s="132" t="s">
        <v>272</v>
      </c>
      <c r="B76" s="131" t="s">
        <v>203</v>
      </c>
      <c r="C76" s="140" t="s">
        <v>256</v>
      </c>
      <c r="D76" s="131" t="s">
        <v>78</v>
      </c>
      <c r="E76" s="10" t="s">
        <v>257</v>
      </c>
      <c r="F76" s="10" t="s">
        <v>258</v>
      </c>
      <c r="G76" s="284" t="s">
        <v>20</v>
      </c>
      <c r="H76" s="285" t="s">
        <v>529</v>
      </c>
      <c r="I76" s="20">
        <v>10</v>
      </c>
      <c r="J76" s="20">
        <v>3</v>
      </c>
      <c r="K76" s="20">
        <v>30</v>
      </c>
      <c r="L76" s="284" t="s">
        <v>1242</v>
      </c>
      <c r="M76" s="286" t="s">
        <v>20</v>
      </c>
      <c r="N76" s="236" t="s">
        <v>829</v>
      </c>
      <c r="O76" s="9" t="s">
        <v>629</v>
      </c>
      <c r="P76" s="11" t="s">
        <v>259</v>
      </c>
      <c r="Q76" s="20" t="s">
        <v>159</v>
      </c>
      <c r="R76" s="287">
        <v>43466</v>
      </c>
      <c r="S76" s="287">
        <v>43830</v>
      </c>
      <c r="T76" s="11" t="s">
        <v>260</v>
      </c>
      <c r="U76" s="9" t="s">
        <v>844</v>
      </c>
      <c r="V76" s="150"/>
      <c r="W76" s="150"/>
      <c r="X76" s="151"/>
    </row>
    <row r="77" spans="1:24" ht="111.75" customHeight="1" x14ac:dyDescent="0.2">
      <c r="A77" s="132" t="s">
        <v>277</v>
      </c>
      <c r="B77" s="131" t="s">
        <v>203</v>
      </c>
      <c r="C77" s="140" t="s">
        <v>1243</v>
      </c>
      <c r="D77" s="131" t="s">
        <v>78</v>
      </c>
      <c r="E77" s="10" t="s">
        <v>270</v>
      </c>
      <c r="F77" s="10" t="s">
        <v>271</v>
      </c>
      <c r="G77" s="288" t="s">
        <v>354</v>
      </c>
      <c r="H77" s="285" t="s">
        <v>1244</v>
      </c>
      <c r="I77" s="20">
        <v>15</v>
      </c>
      <c r="J77" s="20">
        <v>5</v>
      </c>
      <c r="K77" s="20">
        <v>75</v>
      </c>
      <c r="L77" s="288" t="s">
        <v>21</v>
      </c>
      <c r="M77" s="289" t="s">
        <v>354</v>
      </c>
      <c r="N77" s="236" t="s">
        <v>831</v>
      </c>
      <c r="O77" s="11" t="s">
        <v>525</v>
      </c>
      <c r="P77" s="11" t="s">
        <v>259</v>
      </c>
      <c r="Q77" s="20" t="s">
        <v>159</v>
      </c>
      <c r="R77" s="287">
        <v>43466</v>
      </c>
      <c r="S77" s="287">
        <v>43830</v>
      </c>
      <c r="T77" s="11" t="s">
        <v>260</v>
      </c>
      <c r="U77" s="9" t="s">
        <v>844</v>
      </c>
      <c r="V77" s="150"/>
      <c r="W77" s="150"/>
      <c r="X77" s="151"/>
    </row>
    <row r="78" spans="1:24" ht="111.75" customHeight="1" x14ac:dyDescent="0.2">
      <c r="A78" s="132" t="s">
        <v>283</v>
      </c>
      <c r="B78" s="131" t="s">
        <v>203</v>
      </c>
      <c r="C78" s="133" t="s">
        <v>759</v>
      </c>
      <c r="D78" s="131" t="s">
        <v>78</v>
      </c>
      <c r="E78" s="10" t="s">
        <v>788</v>
      </c>
      <c r="F78" s="10" t="s">
        <v>789</v>
      </c>
      <c r="G78" s="288" t="s">
        <v>354</v>
      </c>
      <c r="H78" s="285" t="s">
        <v>813</v>
      </c>
      <c r="I78" s="20">
        <v>10</v>
      </c>
      <c r="J78" s="20">
        <v>4</v>
      </c>
      <c r="K78" s="20">
        <f>+I78*J78</f>
        <v>40</v>
      </c>
      <c r="L78" s="288" t="s">
        <v>21</v>
      </c>
      <c r="M78" s="289" t="s">
        <v>354</v>
      </c>
      <c r="N78" s="236" t="s">
        <v>829</v>
      </c>
      <c r="O78" s="150"/>
      <c r="P78" s="11" t="s">
        <v>814</v>
      </c>
      <c r="Q78" s="18" t="s">
        <v>23</v>
      </c>
      <c r="R78" s="287">
        <v>43617</v>
      </c>
      <c r="S78" s="287">
        <v>43830</v>
      </c>
      <c r="T78" s="150"/>
      <c r="U78" s="150"/>
      <c r="V78" s="150"/>
      <c r="W78" s="150"/>
      <c r="X78" s="151"/>
    </row>
    <row r="79" spans="1:24" ht="111.75" customHeight="1" x14ac:dyDescent="0.2">
      <c r="A79" s="132" t="s">
        <v>287</v>
      </c>
      <c r="B79" s="131" t="s">
        <v>203</v>
      </c>
      <c r="C79" s="133" t="s">
        <v>1245</v>
      </c>
      <c r="D79" s="131" t="s">
        <v>78</v>
      </c>
      <c r="E79" s="232" t="s">
        <v>802</v>
      </c>
      <c r="F79" s="10" t="s">
        <v>1246</v>
      </c>
      <c r="G79" s="288" t="s">
        <v>354</v>
      </c>
      <c r="H79" s="285" t="s">
        <v>1247</v>
      </c>
      <c r="I79" s="236">
        <v>15</v>
      </c>
      <c r="J79" s="236">
        <v>5</v>
      </c>
      <c r="K79" s="236">
        <v>75</v>
      </c>
      <c r="L79" s="288" t="s">
        <v>21</v>
      </c>
      <c r="M79" s="289" t="s">
        <v>354</v>
      </c>
      <c r="N79" s="236" t="s">
        <v>831</v>
      </c>
      <c r="O79" s="9" t="s">
        <v>625</v>
      </c>
      <c r="P79" s="17" t="s">
        <v>216</v>
      </c>
      <c r="Q79" s="11" t="s">
        <v>23</v>
      </c>
      <c r="R79" s="287">
        <v>43678</v>
      </c>
      <c r="S79" s="287">
        <v>43830</v>
      </c>
      <c r="T79" s="9" t="s">
        <v>1248</v>
      </c>
      <c r="U79" s="11" t="s">
        <v>844</v>
      </c>
      <c r="V79" s="11" t="s">
        <v>1249</v>
      </c>
      <c r="W79" s="150"/>
      <c r="X79" s="151"/>
    </row>
    <row r="80" spans="1:24" ht="135.75" customHeight="1" x14ac:dyDescent="0.2">
      <c r="A80" s="132" t="s">
        <v>289</v>
      </c>
      <c r="B80" s="131" t="s">
        <v>278</v>
      </c>
      <c r="C80" s="133" t="s">
        <v>279</v>
      </c>
      <c r="D80" s="131" t="s">
        <v>699</v>
      </c>
      <c r="E80" s="10" t="s">
        <v>533</v>
      </c>
      <c r="F80" s="10" t="s">
        <v>534</v>
      </c>
      <c r="G80" s="292" t="s">
        <v>40</v>
      </c>
      <c r="H80" s="285" t="s">
        <v>535</v>
      </c>
      <c r="I80" s="141">
        <v>15</v>
      </c>
      <c r="J80" s="141">
        <v>4</v>
      </c>
      <c r="K80" s="300">
        <f t="shared" ref="K80:K84" si="4">+I80*J80</f>
        <v>60</v>
      </c>
      <c r="L80" s="288" t="s">
        <v>21</v>
      </c>
      <c r="M80" s="293" t="s">
        <v>40</v>
      </c>
      <c r="N80" s="12" t="s">
        <v>829</v>
      </c>
      <c r="O80" s="17" t="s">
        <v>631</v>
      </c>
      <c r="P80" s="236" t="s">
        <v>280</v>
      </c>
      <c r="Q80" s="11" t="s">
        <v>281</v>
      </c>
      <c r="R80" s="13">
        <v>43466</v>
      </c>
      <c r="S80" s="13">
        <v>43830</v>
      </c>
      <c r="T80" s="17" t="s">
        <v>282</v>
      </c>
      <c r="U80" s="11" t="s">
        <v>841</v>
      </c>
      <c r="V80" s="321" t="s">
        <v>1238</v>
      </c>
      <c r="W80" s="322" t="s">
        <v>846</v>
      </c>
      <c r="X80" s="336" t="s">
        <v>1239</v>
      </c>
    </row>
    <row r="81" spans="1:24" ht="180" customHeight="1" x14ac:dyDescent="0.2">
      <c r="A81" s="132" t="s">
        <v>292</v>
      </c>
      <c r="B81" s="131" t="s">
        <v>278</v>
      </c>
      <c r="C81" s="133" t="s">
        <v>284</v>
      </c>
      <c r="D81" s="131" t="s">
        <v>699</v>
      </c>
      <c r="E81" s="10" t="s">
        <v>536</v>
      </c>
      <c r="F81" s="10" t="s">
        <v>537</v>
      </c>
      <c r="G81" s="302" t="s">
        <v>102</v>
      </c>
      <c r="H81" s="323" t="s">
        <v>538</v>
      </c>
      <c r="I81" s="141">
        <v>20</v>
      </c>
      <c r="J81" s="141">
        <v>5</v>
      </c>
      <c r="K81" s="141">
        <f t="shared" si="4"/>
        <v>100</v>
      </c>
      <c r="L81" s="302" t="s">
        <v>59</v>
      </c>
      <c r="M81" s="303" t="s">
        <v>102</v>
      </c>
      <c r="N81" s="12" t="s">
        <v>831</v>
      </c>
      <c r="O81" s="301" t="s">
        <v>632</v>
      </c>
      <c r="P81" s="236" t="s">
        <v>285</v>
      </c>
      <c r="Q81" s="11" t="s">
        <v>281</v>
      </c>
      <c r="R81" s="13">
        <v>43466</v>
      </c>
      <c r="S81" s="13">
        <v>43830</v>
      </c>
      <c r="T81" s="17" t="s">
        <v>286</v>
      </c>
      <c r="U81" s="9" t="s">
        <v>844</v>
      </c>
      <c r="V81" s="150"/>
      <c r="W81" s="150"/>
      <c r="X81" s="151"/>
    </row>
    <row r="82" spans="1:24" ht="160.5" customHeight="1" x14ac:dyDescent="0.2">
      <c r="A82" s="132" t="s">
        <v>296</v>
      </c>
      <c r="B82" s="131" t="s">
        <v>278</v>
      </c>
      <c r="C82" s="133" t="s">
        <v>288</v>
      </c>
      <c r="D82" s="131" t="s">
        <v>699</v>
      </c>
      <c r="E82" s="10" t="s">
        <v>539</v>
      </c>
      <c r="F82" s="10" t="s">
        <v>537</v>
      </c>
      <c r="G82" s="302" t="s">
        <v>102</v>
      </c>
      <c r="H82" s="323" t="s">
        <v>538</v>
      </c>
      <c r="I82" s="141">
        <v>15</v>
      </c>
      <c r="J82" s="141">
        <v>5</v>
      </c>
      <c r="K82" s="141">
        <f t="shared" si="4"/>
        <v>75</v>
      </c>
      <c r="L82" s="288" t="s">
        <v>21</v>
      </c>
      <c r="M82" s="303" t="s">
        <v>102</v>
      </c>
      <c r="N82" s="12" t="s">
        <v>831</v>
      </c>
      <c r="O82" s="301" t="s">
        <v>633</v>
      </c>
      <c r="P82" s="236" t="s">
        <v>285</v>
      </c>
      <c r="Q82" s="11" t="s">
        <v>281</v>
      </c>
      <c r="R82" s="13">
        <v>43466</v>
      </c>
      <c r="S82" s="13">
        <v>43830</v>
      </c>
      <c r="T82" s="17" t="s">
        <v>286</v>
      </c>
      <c r="U82" s="9" t="s">
        <v>844</v>
      </c>
      <c r="V82" s="150"/>
      <c r="W82" s="150"/>
      <c r="X82" s="151"/>
    </row>
    <row r="83" spans="1:24" ht="206.25" customHeight="1" x14ac:dyDescent="0.2">
      <c r="A83" s="132" t="s">
        <v>301</v>
      </c>
      <c r="B83" s="131" t="s">
        <v>278</v>
      </c>
      <c r="C83" s="133" t="s">
        <v>290</v>
      </c>
      <c r="D83" s="131" t="s">
        <v>699</v>
      </c>
      <c r="E83" s="10" t="s">
        <v>540</v>
      </c>
      <c r="F83" s="10" t="s">
        <v>541</v>
      </c>
      <c r="G83" s="302" t="s">
        <v>102</v>
      </c>
      <c r="H83" s="323" t="s">
        <v>542</v>
      </c>
      <c r="I83" s="141">
        <v>10</v>
      </c>
      <c r="J83" s="141">
        <v>3</v>
      </c>
      <c r="K83" s="141">
        <f t="shared" si="4"/>
        <v>30</v>
      </c>
      <c r="L83" s="284" t="s">
        <v>27</v>
      </c>
      <c r="M83" s="293" t="s">
        <v>40</v>
      </c>
      <c r="N83" s="12" t="s">
        <v>829</v>
      </c>
      <c r="O83" s="301" t="s">
        <v>634</v>
      </c>
      <c r="P83" s="236" t="s">
        <v>285</v>
      </c>
      <c r="Q83" s="11"/>
      <c r="R83" s="13">
        <v>43466</v>
      </c>
      <c r="S83" s="13">
        <v>43830</v>
      </c>
      <c r="T83" s="17" t="s">
        <v>291</v>
      </c>
      <c r="U83" s="9" t="s">
        <v>844</v>
      </c>
      <c r="V83" s="150"/>
      <c r="W83" s="150"/>
      <c r="X83" s="151"/>
    </row>
    <row r="84" spans="1:24" ht="138" customHeight="1" x14ac:dyDescent="0.2">
      <c r="A84" s="132" t="s">
        <v>304</v>
      </c>
      <c r="B84" s="131" t="s">
        <v>278</v>
      </c>
      <c r="C84" s="230" t="s">
        <v>293</v>
      </c>
      <c r="D84" s="131" t="s">
        <v>699</v>
      </c>
      <c r="E84" s="10" t="s">
        <v>536</v>
      </c>
      <c r="F84" s="10" t="s">
        <v>537</v>
      </c>
      <c r="G84" s="288" t="s">
        <v>32</v>
      </c>
      <c r="H84" s="323" t="s">
        <v>543</v>
      </c>
      <c r="I84" s="141">
        <v>15</v>
      </c>
      <c r="J84" s="141">
        <v>5</v>
      </c>
      <c r="K84" s="141">
        <f t="shared" si="4"/>
        <v>75</v>
      </c>
      <c r="L84" s="288" t="s">
        <v>21</v>
      </c>
      <c r="M84" s="289" t="s">
        <v>32</v>
      </c>
      <c r="N84" s="12" t="s">
        <v>830</v>
      </c>
      <c r="O84" s="17" t="s">
        <v>635</v>
      </c>
      <c r="P84" s="236" t="s">
        <v>294</v>
      </c>
      <c r="Q84" s="11" t="s">
        <v>281</v>
      </c>
      <c r="R84" s="13">
        <v>43466</v>
      </c>
      <c r="S84" s="13">
        <v>43830</v>
      </c>
      <c r="T84" s="17" t="s">
        <v>295</v>
      </c>
      <c r="U84" s="9" t="s">
        <v>844</v>
      </c>
      <c r="V84" s="150"/>
      <c r="W84" s="150"/>
      <c r="X84" s="151"/>
    </row>
    <row r="85" spans="1:24" ht="138" customHeight="1" x14ac:dyDescent="0.2">
      <c r="A85" s="132" t="s">
        <v>306</v>
      </c>
      <c r="B85" s="131" t="s">
        <v>278</v>
      </c>
      <c r="C85" s="133" t="s">
        <v>768</v>
      </c>
      <c r="D85" s="131" t="s">
        <v>78</v>
      </c>
      <c r="E85" s="232" t="s">
        <v>1250</v>
      </c>
      <c r="F85" s="10" t="s">
        <v>1251</v>
      </c>
      <c r="G85" s="288" t="s">
        <v>354</v>
      </c>
      <c r="H85" s="285" t="s">
        <v>1252</v>
      </c>
      <c r="I85" s="236">
        <v>15</v>
      </c>
      <c r="J85" s="236">
        <v>5</v>
      </c>
      <c r="K85" s="236">
        <f>+I85*J85</f>
        <v>75</v>
      </c>
      <c r="L85" s="288" t="s">
        <v>21</v>
      </c>
      <c r="M85" s="289" t="s">
        <v>354</v>
      </c>
      <c r="N85" s="236" t="s">
        <v>830</v>
      </c>
      <c r="O85" s="11" t="s">
        <v>1253</v>
      </c>
      <c r="P85" s="236" t="s">
        <v>285</v>
      </c>
      <c r="Q85" s="11" t="s">
        <v>23</v>
      </c>
      <c r="R85" s="287">
        <v>43678</v>
      </c>
      <c r="S85" s="287">
        <v>43830</v>
      </c>
      <c r="T85" s="20" t="s">
        <v>1254</v>
      </c>
      <c r="U85" s="11" t="s">
        <v>844</v>
      </c>
      <c r="V85" s="9" t="s">
        <v>1255</v>
      </c>
      <c r="W85" s="150"/>
      <c r="X85" s="151"/>
    </row>
    <row r="86" spans="1:24" ht="81.75" customHeight="1" x14ac:dyDescent="0.2">
      <c r="A86" s="132" t="s">
        <v>311</v>
      </c>
      <c r="B86" s="131" t="s">
        <v>755</v>
      </c>
      <c r="C86" s="133" t="s">
        <v>298</v>
      </c>
      <c r="D86" s="131" t="s">
        <v>699</v>
      </c>
      <c r="E86" s="10" t="s">
        <v>544</v>
      </c>
      <c r="F86" s="10" t="s">
        <v>545</v>
      </c>
      <c r="G86" s="284" t="s">
        <v>20</v>
      </c>
      <c r="H86" s="285" t="s">
        <v>1167</v>
      </c>
      <c r="I86" s="234">
        <v>10</v>
      </c>
      <c r="J86" s="234">
        <v>4</v>
      </c>
      <c r="K86" s="234">
        <v>40</v>
      </c>
      <c r="L86" s="292" t="s">
        <v>41</v>
      </c>
      <c r="M86" s="286" t="s">
        <v>20</v>
      </c>
      <c r="N86" s="12" t="s">
        <v>829</v>
      </c>
      <c r="O86" s="9" t="s">
        <v>636</v>
      </c>
      <c r="P86" s="20" t="s">
        <v>299</v>
      </c>
      <c r="Q86" s="11" t="s">
        <v>23</v>
      </c>
      <c r="R86" s="13">
        <v>43466</v>
      </c>
      <c r="S86" s="13">
        <v>43830</v>
      </c>
      <c r="T86" s="9" t="s">
        <v>300</v>
      </c>
      <c r="U86" s="11" t="s">
        <v>841</v>
      </c>
      <c r="V86" s="9" t="s">
        <v>1166</v>
      </c>
      <c r="W86" s="20" t="s">
        <v>846</v>
      </c>
      <c r="X86" s="157" t="s">
        <v>1171</v>
      </c>
    </row>
    <row r="87" spans="1:24" ht="61.5" customHeight="1" x14ac:dyDescent="0.2">
      <c r="A87" s="132" t="s">
        <v>315</v>
      </c>
      <c r="B87" s="131" t="s">
        <v>755</v>
      </c>
      <c r="C87" s="133" t="s">
        <v>302</v>
      </c>
      <c r="D87" s="131" t="s">
        <v>699</v>
      </c>
      <c r="E87" s="10" t="s">
        <v>546</v>
      </c>
      <c r="F87" s="10" t="s">
        <v>547</v>
      </c>
      <c r="G87" s="284" t="s">
        <v>20</v>
      </c>
      <c r="H87" s="285" t="s">
        <v>1168</v>
      </c>
      <c r="I87" s="234">
        <v>5</v>
      </c>
      <c r="J87" s="234">
        <v>2</v>
      </c>
      <c r="K87" s="234">
        <v>10</v>
      </c>
      <c r="L87" s="284" t="s">
        <v>27</v>
      </c>
      <c r="M87" s="286" t="s">
        <v>20</v>
      </c>
      <c r="N87" s="12" t="s">
        <v>829</v>
      </c>
      <c r="O87" s="9" t="s">
        <v>637</v>
      </c>
      <c r="P87" s="20" t="s">
        <v>299</v>
      </c>
      <c r="Q87" s="11" t="s">
        <v>23</v>
      </c>
      <c r="R87" s="13">
        <v>43466</v>
      </c>
      <c r="S87" s="13">
        <v>43830</v>
      </c>
      <c r="T87" s="9" t="s">
        <v>303</v>
      </c>
      <c r="U87" s="9" t="s">
        <v>844</v>
      </c>
      <c r="V87" s="150"/>
      <c r="W87" s="150"/>
      <c r="X87" s="151"/>
    </row>
    <row r="88" spans="1:24" ht="63" customHeight="1" x14ac:dyDescent="0.2">
      <c r="A88" s="132" t="s">
        <v>319</v>
      </c>
      <c r="B88" s="131" t="s">
        <v>755</v>
      </c>
      <c r="C88" s="133" t="s">
        <v>1170</v>
      </c>
      <c r="D88" s="131" t="s">
        <v>699</v>
      </c>
      <c r="E88" s="10" t="s">
        <v>548</v>
      </c>
      <c r="F88" s="10" t="s">
        <v>549</v>
      </c>
      <c r="G88" s="284" t="s">
        <v>20</v>
      </c>
      <c r="H88" s="285" t="s">
        <v>550</v>
      </c>
      <c r="I88" s="234">
        <v>15</v>
      </c>
      <c r="J88" s="234">
        <v>2</v>
      </c>
      <c r="K88" s="234">
        <v>30</v>
      </c>
      <c r="L88" s="284" t="s">
        <v>27</v>
      </c>
      <c r="M88" s="286" t="s">
        <v>20</v>
      </c>
      <c r="N88" s="12" t="s">
        <v>829</v>
      </c>
      <c r="O88" s="9" t="s">
        <v>638</v>
      </c>
      <c r="P88" s="20" t="s">
        <v>299</v>
      </c>
      <c r="Q88" s="11" t="s">
        <v>159</v>
      </c>
      <c r="R88" s="13">
        <v>43466</v>
      </c>
      <c r="S88" s="13">
        <v>43830</v>
      </c>
      <c r="T88" s="9" t="s">
        <v>305</v>
      </c>
      <c r="U88" s="11" t="s">
        <v>841</v>
      </c>
      <c r="V88" s="9" t="s">
        <v>1169</v>
      </c>
      <c r="W88" s="160">
        <v>43466</v>
      </c>
      <c r="X88" s="157" t="s">
        <v>1172</v>
      </c>
    </row>
    <row r="89" spans="1:24" ht="59.25" customHeight="1" x14ac:dyDescent="0.2">
      <c r="A89" s="132" t="s">
        <v>417</v>
      </c>
      <c r="B89" s="131" t="s">
        <v>307</v>
      </c>
      <c r="C89" s="133" t="s">
        <v>308</v>
      </c>
      <c r="D89" s="131" t="s">
        <v>720</v>
      </c>
      <c r="E89" s="10" t="s">
        <v>551</v>
      </c>
      <c r="F89" s="10" t="s">
        <v>552</v>
      </c>
      <c r="G89" s="284" t="s">
        <v>20</v>
      </c>
      <c r="H89" s="285" t="s">
        <v>553</v>
      </c>
      <c r="I89" s="234">
        <v>15</v>
      </c>
      <c r="J89" s="234">
        <v>1</v>
      </c>
      <c r="K89" s="234">
        <v>15</v>
      </c>
      <c r="L89" s="284" t="s">
        <v>27</v>
      </c>
      <c r="M89" s="286" t="s">
        <v>20</v>
      </c>
      <c r="N89" s="12" t="s">
        <v>829</v>
      </c>
      <c r="O89" s="9" t="s">
        <v>639</v>
      </c>
      <c r="P89" s="11" t="s">
        <v>309</v>
      </c>
      <c r="Q89" s="11" t="s">
        <v>235</v>
      </c>
      <c r="R89" s="13">
        <v>43466</v>
      </c>
      <c r="S89" s="13">
        <v>43830</v>
      </c>
      <c r="T89" s="18" t="s">
        <v>310</v>
      </c>
      <c r="U89" s="9" t="s">
        <v>844</v>
      </c>
      <c r="V89" s="20" t="s">
        <v>895</v>
      </c>
      <c r="W89" s="150"/>
      <c r="X89" s="151"/>
    </row>
    <row r="90" spans="1:24" ht="99.75" customHeight="1" x14ac:dyDescent="0.2">
      <c r="A90" s="132" t="s">
        <v>685</v>
      </c>
      <c r="B90" s="131" t="s">
        <v>307</v>
      </c>
      <c r="C90" s="133" t="s">
        <v>312</v>
      </c>
      <c r="D90" s="131" t="s">
        <v>720</v>
      </c>
      <c r="E90" s="10" t="s">
        <v>554</v>
      </c>
      <c r="F90" s="10" t="s">
        <v>555</v>
      </c>
      <c r="G90" s="284" t="s">
        <v>20</v>
      </c>
      <c r="H90" s="285" t="s">
        <v>556</v>
      </c>
      <c r="I90" s="234">
        <v>10</v>
      </c>
      <c r="J90" s="234">
        <v>5</v>
      </c>
      <c r="K90" s="234">
        <v>50</v>
      </c>
      <c r="L90" s="292" t="s">
        <v>41</v>
      </c>
      <c r="M90" s="286" t="s">
        <v>20</v>
      </c>
      <c r="N90" s="12" t="s">
        <v>829</v>
      </c>
      <c r="O90" s="9" t="s">
        <v>640</v>
      </c>
      <c r="P90" s="11" t="s">
        <v>313</v>
      </c>
      <c r="Q90" s="11" t="s">
        <v>23</v>
      </c>
      <c r="R90" s="13">
        <v>43466</v>
      </c>
      <c r="S90" s="13">
        <v>43830</v>
      </c>
      <c r="T90" s="9" t="s">
        <v>314</v>
      </c>
      <c r="U90" s="9" t="s">
        <v>844</v>
      </c>
      <c r="V90" s="150"/>
      <c r="W90" s="150"/>
      <c r="X90" s="151"/>
    </row>
    <row r="91" spans="1:24" ht="93" customHeight="1" x14ac:dyDescent="0.2">
      <c r="A91" s="132" t="s">
        <v>687</v>
      </c>
      <c r="B91" s="131" t="s">
        <v>307</v>
      </c>
      <c r="C91" s="133" t="s">
        <v>316</v>
      </c>
      <c r="D91" s="131" t="s">
        <v>720</v>
      </c>
      <c r="E91" s="232" t="s">
        <v>557</v>
      </c>
      <c r="F91" s="10" t="s">
        <v>558</v>
      </c>
      <c r="G91" s="284" t="s">
        <v>20</v>
      </c>
      <c r="H91" s="324" t="s">
        <v>559</v>
      </c>
      <c r="I91" s="234">
        <v>15</v>
      </c>
      <c r="J91" s="234">
        <v>4</v>
      </c>
      <c r="K91" s="234">
        <v>60</v>
      </c>
      <c r="L91" s="288" t="s">
        <v>21</v>
      </c>
      <c r="M91" s="286" t="s">
        <v>20</v>
      </c>
      <c r="N91" s="12" t="s">
        <v>829</v>
      </c>
      <c r="O91" s="9" t="s">
        <v>641</v>
      </c>
      <c r="P91" s="11" t="s">
        <v>317</v>
      </c>
      <c r="Q91" s="11" t="s">
        <v>235</v>
      </c>
      <c r="R91" s="13">
        <v>43466</v>
      </c>
      <c r="S91" s="13">
        <v>43830</v>
      </c>
      <c r="T91" s="9" t="s">
        <v>318</v>
      </c>
      <c r="U91" s="9" t="s">
        <v>844</v>
      </c>
      <c r="V91" s="9" t="s">
        <v>896</v>
      </c>
      <c r="W91" s="150"/>
      <c r="X91" s="151"/>
    </row>
    <row r="92" spans="1:24" ht="99.75" customHeight="1" x14ac:dyDescent="0.2">
      <c r="A92" s="132" t="s">
        <v>770</v>
      </c>
      <c r="B92" s="131" t="s">
        <v>307</v>
      </c>
      <c r="C92" s="137" t="s">
        <v>320</v>
      </c>
      <c r="D92" s="131" t="s">
        <v>720</v>
      </c>
      <c r="E92" s="232" t="s">
        <v>560</v>
      </c>
      <c r="F92" s="10" t="s">
        <v>561</v>
      </c>
      <c r="G92" s="292" t="s">
        <v>40</v>
      </c>
      <c r="H92" s="324" t="s">
        <v>562</v>
      </c>
      <c r="I92" s="234">
        <v>10</v>
      </c>
      <c r="J92" s="234">
        <v>5</v>
      </c>
      <c r="K92" s="234">
        <v>50</v>
      </c>
      <c r="L92" s="292" t="s">
        <v>41</v>
      </c>
      <c r="M92" s="286" t="s">
        <v>20</v>
      </c>
      <c r="N92" s="12" t="s">
        <v>829</v>
      </c>
      <c r="O92" s="9" t="s">
        <v>642</v>
      </c>
      <c r="P92" s="11" t="s">
        <v>321</v>
      </c>
      <c r="Q92" s="11" t="s">
        <v>36</v>
      </c>
      <c r="R92" s="13">
        <v>43466</v>
      </c>
      <c r="S92" s="13">
        <v>43830</v>
      </c>
      <c r="T92" s="9" t="s">
        <v>322</v>
      </c>
      <c r="U92" s="11" t="s">
        <v>841</v>
      </c>
      <c r="V92" s="9" t="s">
        <v>897</v>
      </c>
      <c r="W92" s="161">
        <v>43593</v>
      </c>
      <c r="X92" s="163" t="s">
        <v>898</v>
      </c>
    </row>
    <row r="93" spans="1:24" ht="119.25" customHeight="1" x14ac:dyDescent="0.2">
      <c r="A93" s="132" t="s">
        <v>771</v>
      </c>
      <c r="B93" s="131" t="s">
        <v>307</v>
      </c>
      <c r="C93" s="133" t="s">
        <v>323</v>
      </c>
      <c r="D93" s="131" t="s">
        <v>720</v>
      </c>
      <c r="E93" s="232" t="s">
        <v>563</v>
      </c>
      <c r="F93" s="10" t="s">
        <v>564</v>
      </c>
      <c r="G93" s="284" t="s">
        <v>20</v>
      </c>
      <c r="H93" s="285" t="s">
        <v>585</v>
      </c>
      <c r="I93" s="234">
        <v>10</v>
      </c>
      <c r="J93" s="234">
        <v>5</v>
      </c>
      <c r="K93" s="234">
        <v>50</v>
      </c>
      <c r="L93" s="292" t="s">
        <v>41</v>
      </c>
      <c r="M93" s="286" t="s">
        <v>20</v>
      </c>
      <c r="N93" s="12" t="s">
        <v>829</v>
      </c>
      <c r="O93" s="9" t="s">
        <v>643</v>
      </c>
      <c r="P93" s="9" t="s">
        <v>324</v>
      </c>
      <c r="Q93" s="11" t="s">
        <v>325</v>
      </c>
      <c r="R93" s="13">
        <v>43466</v>
      </c>
      <c r="S93" s="13">
        <v>43830</v>
      </c>
      <c r="T93" s="9" t="s">
        <v>326</v>
      </c>
      <c r="U93" s="9" t="s">
        <v>844</v>
      </c>
      <c r="V93" s="9" t="s">
        <v>899</v>
      </c>
      <c r="W93" s="150"/>
      <c r="X93" s="151"/>
    </row>
    <row r="94" spans="1:24" ht="124.5" customHeight="1" x14ac:dyDescent="0.2">
      <c r="A94" s="132" t="s">
        <v>772</v>
      </c>
      <c r="B94" s="131" t="s">
        <v>178</v>
      </c>
      <c r="C94" s="133" t="s">
        <v>179</v>
      </c>
      <c r="D94" s="131" t="s">
        <v>699</v>
      </c>
      <c r="E94" s="10" t="s">
        <v>565</v>
      </c>
      <c r="F94" s="10" t="s">
        <v>566</v>
      </c>
      <c r="G94" s="288" t="s">
        <v>32</v>
      </c>
      <c r="H94" s="285" t="s">
        <v>567</v>
      </c>
      <c r="I94" s="165">
        <v>15</v>
      </c>
      <c r="J94" s="165">
        <v>4</v>
      </c>
      <c r="K94" s="165">
        <f t="shared" ref="K94:K102" si="5">+I94*J94</f>
        <v>60</v>
      </c>
      <c r="L94" s="288" t="s">
        <v>21</v>
      </c>
      <c r="M94" s="289" t="s">
        <v>32</v>
      </c>
      <c r="N94" s="12" t="s">
        <v>829</v>
      </c>
      <c r="O94" s="9" t="s">
        <v>644</v>
      </c>
      <c r="P94" s="20" t="s">
        <v>180</v>
      </c>
      <c r="Q94" s="11" t="s">
        <v>23</v>
      </c>
      <c r="R94" s="13">
        <v>43466</v>
      </c>
      <c r="S94" s="13">
        <v>43830</v>
      </c>
      <c r="T94" s="17" t="s">
        <v>181</v>
      </c>
      <c r="U94" s="9" t="s">
        <v>844</v>
      </c>
      <c r="V94" s="150"/>
      <c r="W94" s="150"/>
      <c r="X94" s="151"/>
    </row>
    <row r="95" spans="1:24" ht="71.25" customHeight="1" x14ac:dyDescent="0.2">
      <c r="A95" s="132" t="s">
        <v>774</v>
      </c>
      <c r="B95" s="131" t="s">
        <v>178</v>
      </c>
      <c r="C95" s="133" t="s">
        <v>183</v>
      </c>
      <c r="D95" s="131" t="s">
        <v>699</v>
      </c>
      <c r="E95" s="10" t="s">
        <v>568</v>
      </c>
      <c r="F95" s="10" t="s">
        <v>569</v>
      </c>
      <c r="G95" s="302" t="s">
        <v>102</v>
      </c>
      <c r="H95" s="285" t="s">
        <v>570</v>
      </c>
      <c r="I95" s="12">
        <v>15</v>
      </c>
      <c r="J95" s="12">
        <v>5</v>
      </c>
      <c r="K95" s="12">
        <f t="shared" si="5"/>
        <v>75</v>
      </c>
      <c r="L95" s="288" t="s">
        <v>21</v>
      </c>
      <c r="M95" s="303" t="s">
        <v>102</v>
      </c>
      <c r="N95" s="12" t="s">
        <v>831</v>
      </c>
      <c r="O95" s="9" t="s">
        <v>645</v>
      </c>
      <c r="P95" s="20" t="s">
        <v>180</v>
      </c>
      <c r="Q95" s="11" t="s">
        <v>23</v>
      </c>
      <c r="R95" s="13">
        <v>43466</v>
      </c>
      <c r="S95" s="13">
        <v>43830</v>
      </c>
      <c r="T95" s="17" t="s">
        <v>184</v>
      </c>
      <c r="U95" s="9" t="s">
        <v>844</v>
      </c>
      <c r="V95" s="150"/>
      <c r="W95" s="150"/>
      <c r="X95" s="151"/>
    </row>
    <row r="96" spans="1:24" ht="84" customHeight="1" x14ac:dyDescent="0.2">
      <c r="A96" s="132" t="s">
        <v>775</v>
      </c>
      <c r="B96" s="131" t="s">
        <v>178</v>
      </c>
      <c r="C96" s="133" t="s">
        <v>186</v>
      </c>
      <c r="D96" s="131" t="s">
        <v>699</v>
      </c>
      <c r="E96" s="10" t="s">
        <v>571</v>
      </c>
      <c r="F96" s="10" t="s">
        <v>572</v>
      </c>
      <c r="G96" s="288" t="s">
        <v>32</v>
      </c>
      <c r="H96" s="285" t="s">
        <v>573</v>
      </c>
      <c r="I96" s="165">
        <v>15</v>
      </c>
      <c r="J96" s="165">
        <v>4</v>
      </c>
      <c r="K96" s="165">
        <f t="shared" si="5"/>
        <v>60</v>
      </c>
      <c r="L96" s="325" t="s">
        <v>21</v>
      </c>
      <c r="M96" s="326" t="s">
        <v>32</v>
      </c>
      <c r="N96" s="12" t="s">
        <v>829</v>
      </c>
      <c r="O96" s="9" t="s">
        <v>646</v>
      </c>
      <c r="P96" s="20" t="s">
        <v>180</v>
      </c>
      <c r="Q96" s="11" t="s">
        <v>23</v>
      </c>
      <c r="R96" s="13">
        <v>43466</v>
      </c>
      <c r="S96" s="13">
        <v>43830</v>
      </c>
      <c r="T96" s="17" t="s">
        <v>26</v>
      </c>
      <c r="U96" s="11" t="s">
        <v>841</v>
      </c>
      <c r="V96" s="9" t="s">
        <v>900</v>
      </c>
      <c r="W96" s="11" t="s">
        <v>850</v>
      </c>
      <c r="X96" s="157" t="s">
        <v>901</v>
      </c>
    </row>
    <row r="97" spans="1:24" ht="98.25" customHeight="1" x14ac:dyDescent="0.2">
      <c r="A97" s="132" t="s">
        <v>776</v>
      </c>
      <c r="B97" s="131" t="s">
        <v>178</v>
      </c>
      <c r="C97" s="133" t="s">
        <v>188</v>
      </c>
      <c r="D97" s="131" t="s">
        <v>699</v>
      </c>
      <c r="E97" s="10" t="s">
        <v>574</v>
      </c>
      <c r="F97" s="10" t="s">
        <v>575</v>
      </c>
      <c r="G97" s="288" t="s">
        <v>32</v>
      </c>
      <c r="H97" s="285" t="s">
        <v>576</v>
      </c>
      <c r="I97" s="12">
        <v>10</v>
      </c>
      <c r="J97" s="12">
        <v>2</v>
      </c>
      <c r="K97" s="12">
        <f t="shared" si="5"/>
        <v>20</v>
      </c>
      <c r="L97" s="284" t="s">
        <v>27</v>
      </c>
      <c r="M97" s="286" t="s">
        <v>20</v>
      </c>
      <c r="N97" s="12" t="s">
        <v>829</v>
      </c>
      <c r="O97" s="9" t="s">
        <v>647</v>
      </c>
      <c r="P97" s="20" t="s">
        <v>180</v>
      </c>
      <c r="Q97" s="11" t="s">
        <v>36</v>
      </c>
      <c r="R97" s="13">
        <v>43466</v>
      </c>
      <c r="S97" s="13">
        <v>43830</v>
      </c>
      <c r="T97" s="17" t="s">
        <v>26</v>
      </c>
      <c r="U97" s="11" t="s">
        <v>841</v>
      </c>
      <c r="V97" s="9" t="s">
        <v>902</v>
      </c>
      <c r="W97" s="11" t="s">
        <v>851</v>
      </c>
      <c r="X97" s="157" t="s">
        <v>903</v>
      </c>
    </row>
    <row r="98" spans="1:24" ht="63.75" x14ac:dyDescent="0.2">
      <c r="A98" s="132" t="s">
        <v>777</v>
      </c>
      <c r="B98" s="131" t="s">
        <v>178</v>
      </c>
      <c r="C98" s="133" t="s">
        <v>190</v>
      </c>
      <c r="D98" s="131" t="s">
        <v>699</v>
      </c>
      <c r="E98" s="10" t="s">
        <v>577</v>
      </c>
      <c r="F98" s="10" t="s">
        <v>578</v>
      </c>
      <c r="G98" s="292" t="s">
        <v>40</v>
      </c>
      <c r="H98" s="285" t="s">
        <v>579</v>
      </c>
      <c r="I98" s="12">
        <v>10</v>
      </c>
      <c r="J98" s="12">
        <v>2</v>
      </c>
      <c r="K98" s="12">
        <f t="shared" si="5"/>
        <v>20</v>
      </c>
      <c r="L98" s="284" t="s">
        <v>27</v>
      </c>
      <c r="M98" s="286" t="s">
        <v>20</v>
      </c>
      <c r="N98" s="12" t="s">
        <v>829</v>
      </c>
      <c r="O98" s="9" t="s">
        <v>648</v>
      </c>
      <c r="P98" s="20" t="s">
        <v>180</v>
      </c>
      <c r="Q98" s="11" t="s">
        <v>23</v>
      </c>
      <c r="R98" s="13">
        <v>43466</v>
      </c>
      <c r="S98" s="13">
        <v>43830</v>
      </c>
      <c r="T98" s="17" t="s">
        <v>191</v>
      </c>
      <c r="U98" s="9" t="s">
        <v>844</v>
      </c>
      <c r="V98" s="9"/>
      <c r="W98" s="150"/>
      <c r="X98" s="151"/>
    </row>
    <row r="99" spans="1:24" ht="153" customHeight="1" x14ac:dyDescent="0.2">
      <c r="A99" s="132" t="s">
        <v>778</v>
      </c>
      <c r="B99" s="131" t="s">
        <v>686</v>
      </c>
      <c r="C99" s="133" t="s">
        <v>193</v>
      </c>
      <c r="D99" s="131" t="s">
        <v>721</v>
      </c>
      <c r="E99" s="10" t="s">
        <v>580</v>
      </c>
      <c r="F99" s="10" t="s">
        <v>581</v>
      </c>
      <c r="G99" s="288" t="s">
        <v>32</v>
      </c>
      <c r="H99" s="285" t="s">
        <v>688</v>
      </c>
      <c r="I99" s="12">
        <v>10</v>
      </c>
      <c r="J99" s="12">
        <v>4</v>
      </c>
      <c r="K99" s="12">
        <f t="shared" si="5"/>
        <v>40</v>
      </c>
      <c r="L99" s="292" t="s">
        <v>41</v>
      </c>
      <c r="M99" s="293" t="s">
        <v>40</v>
      </c>
      <c r="N99" s="12" t="s">
        <v>829</v>
      </c>
      <c r="O99" s="9" t="s">
        <v>649</v>
      </c>
      <c r="P99" s="236" t="s">
        <v>194</v>
      </c>
      <c r="Q99" s="11" t="s">
        <v>23</v>
      </c>
      <c r="R99" s="13">
        <v>43466</v>
      </c>
      <c r="S99" s="13">
        <v>43830</v>
      </c>
      <c r="T99" s="17" t="s">
        <v>689</v>
      </c>
      <c r="U99" s="9" t="s">
        <v>844</v>
      </c>
      <c r="V99" s="150"/>
      <c r="W99" s="150"/>
      <c r="X99" s="151"/>
    </row>
    <row r="100" spans="1:24" ht="93.75" customHeight="1" x14ac:dyDescent="0.2">
      <c r="A100" s="132" t="s">
        <v>779</v>
      </c>
      <c r="B100" s="131" t="s">
        <v>686</v>
      </c>
      <c r="C100" s="133" t="s">
        <v>196</v>
      </c>
      <c r="D100" s="131" t="s">
        <v>721</v>
      </c>
      <c r="E100" s="10" t="s">
        <v>582</v>
      </c>
      <c r="F100" s="10" t="s">
        <v>583</v>
      </c>
      <c r="G100" s="284" t="s">
        <v>20</v>
      </c>
      <c r="H100" s="324" t="s">
        <v>737</v>
      </c>
      <c r="I100" s="141">
        <v>15</v>
      </c>
      <c r="J100" s="141">
        <v>4</v>
      </c>
      <c r="K100" s="141">
        <f t="shared" si="5"/>
        <v>60</v>
      </c>
      <c r="L100" s="288" t="s">
        <v>21</v>
      </c>
      <c r="M100" s="286" t="s">
        <v>20</v>
      </c>
      <c r="N100" s="12" t="s">
        <v>829</v>
      </c>
      <c r="O100" s="9" t="s">
        <v>650</v>
      </c>
      <c r="P100" s="236" t="s">
        <v>197</v>
      </c>
      <c r="Q100" s="11" t="s">
        <v>23</v>
      </c>
      <c r="R100" s="13">
        <v>43466</v>
      </c>
      <c r="S100" s="13">
        <v>43830</v>
      </c>
      <c r="T100" s="17" t="s">
        <v>198</v>
      </c>
      <c r="U100" s="9" t="s">
        <v>844</v>
      </c>
      <c r="V100" s="150"/>
      <c r="W100" s="150"/>
      <c r="X100" s="151"/>
    </row>
    <row r="101" spans="1:24" ht="162" customHeight="1" x14ac:dyDescent="0.2">
      <c r="A101" s="132" t="s">
        <v>780</v>
      </c>
      <c r="B101" s="131" t="s">
        <v>686</v>
      </c>
      <c r="C101" s="137" t="s">
        <v>200</v>
      </c>
      <c r="D101" s="131" t="s">
        <v>699</v>
      </c>
      <c r="E101" s="10" t="s">
        <v>690</v>
      </c>
      <c r="F101" s="10" t="s">
        <v>584</v>
      </c>
      <c r="G101" s="284" t="s">
        <v>20</v>
      </c>
      <c r="H101" s="285" t="s">
        <v>738</v>
      </c>
      <c r="I101" s="141">
        <v>10</v>
      </c>
      <c r="J101" s="141">
        <v>4</v>
      </c>
      <c r="K101" s="141">
        <f t="shared" si="5"/>
        <v>40</v>
      </c>
      <c r="L101" s="292" t="s">
        <v>41</v>
      </c>
      <c r="M101" s="286" t="s">
        <v>20</v>
      </c>
      <c r="N101" s="12" t="s">
        <v>829</v>
      </c>
      <c r="O101" s="9" t="s">
        <v>651</v>
      </c>
      <c r="P101" s="236" t="s">
        <v>194</v>
      </c>
      <c r="Q101" s="11" t="s">
        <v>23</v>
      </c>
      <c r="R101" s="13">
        <v>43466</v>
      </c>
      <c r="S101" s="13">
        <v>43830</v>
      </c>
      <c r="T101" s="17" t="s">
        <v>201</v>
      </c>
      <c r="U101" s="11" t="s">
        <v>841</v>
      </c>
      <c r="V101" s="11" t="s">
        <v>884</v>
      </c>
      <c r="W101" s="11" t="s">
        <v>846</v>
      </c>
      <c r="X101" s="157" t="s">
        <v>904</v>
      </c>
    </row>
    <row r="102" spans="1:24" ht="75" customHeight="1" x14ac:dyDescent="0.2">
      <c r="A102" s="132" t="s">
        <v>781</v>
      </c>
      <c r="B102" s="131" t="s">
        <v>686</v>
      </c>
      <c r="C102" s="133" t="s">
        <v>691</v>
      </c>
      <c r="D102" s="131" t="s">
        <v>699</v>
      </c>
      <c r="E102" s="10" t="s">
        <v>692</v>
      </c>
      <c r="F102" s="10" t="s">
        <v>693</v>
      </c>
      <c r="G102" s="284" t="s">
        <v>20</v>
      </c>
      <c r="H102" s="285" t="s">
        <v>694</v>
      </c>
      <c r="I102" s="141">
        <v>10</v>
      </c>
      <c r="J102" s="234">
        <v>2</v>
      </c>
      <c r="K102" s="234">
        <f t="shared" si="5"/>
        <v>20</v>
      </c>
      <c r="L102" s="284" t="s">
        <v>27</v>
      </c>
      <c r="M102" s="286" t="s">
        <v>20</v>
      </c>
      <c r="N102" s="12" t="s">
        <v>829</v>
      </c>
      <c r="O102" s="9" t="s">
        <v>695</v>
      </c>
      <c r="P102" s="155" t="s">
        <v>696</v>
      </c>
      <c r="Q102" s="11" t="s">
        <v>23</v>
      </c>
      <c r="R102" s="13">
        <v>43466</v>
      </c>
      <c r="S102" s="13">
        <v>43830</v>
      </c>
      <c r="T102" s="20" t="s">
        <v>697</v>
      </c>
      <c r="U102" s="9" t="s">
        <v>844</v>
      </c>
      <c r="V102" s="150"/>
      <c r="W102" s="150"/>
      <c r="X102" s="151"/>
    </row>
    <row r="103" spans="1:24" ht="75" customHeight="1" x14ac:dyDescent="0.2">
      <c r="A103" s="132" t="s">
        <v>782</v>
      </c>
      <c r="B103" s="131" t="s">
        <v>686</v>
      </c>
      <c r="C103" s="133" t="s">
        <v>1276</v>
      </c>
      <c r="D103" s="131" t="s">
        <v>78</v>
      </c>
      <c r="E103" s="232" t="s">
        <v>1277</v>
      </c>
      <c r="F103" s="232" t="s">
        <v>1278</v>
      </c>
      <c r="G103" s="288" t="s">
        <v>354</v>
      </c>
      <c r="H103" s="285" t="s">
        <v>1279</v>
      </c>
      <c r="I103" s="20">
        <v>15</v>
      </c>
      <c r="J103" s="20">
        <v>5</v>
      </c>
      <c r="K103" s="20">
        <f>+I103*J103</f>
        <v>75</v>
      </c>
      <c r="L103" s="288" t="s">
        <v>21</v>
      </c>
      <c r="M103" s="289" t="s">
        <v>354</v>
      </c>
      <c r="N103" s="20" t="s">
        <v>830</v>
      </c>
      <c r="O103" s="9" t="s">
        <v>1280</v>
      </c>
      <c r="P103" s="9" t="s">
        <v>1281</v>
      </c>
      <c r="Q103" s="11" t="s">
        <v>1282</v>
      </c>
      <c r="R103" s="287">
        <v>43678</v>
      </c>
      <c r="S103" s="287">
        <v>43830</v>
      </c>
      <c r="T103" s="11" t="s">
        <v>1283</v>
      </c>
      <c r="U103" s="11" t="s">
        <v>844</v>
      </c>
      <c r="V103" s="9" t="s">
        <v>1284</v>
      </c>
      <c r="W103" s="150"/>
      <c r="X103" s="151"/>
    </row>
    <row r="104" spans="1:24" ht="75" customHeight="1" x14ac:dyDescent="0.2">
      <c r="A104" s="132" t="s">
        <v>783</v>
      </c>
      <c r="B104" s="131" t="s">
        <v>686</v>
      </c>
      <c r="C104" s="133" t="s">
        <v>1285</v>
      </c>
      <c r="D104" s="131" t="s">
        <v>78</v>
      </c>
      <c r="E104" s="232" t="s">
        <v>1286</v>
      </c>
      <c r="F104" s="232" t="s">
        <v>1287</v>
      </c>
      <c r="G104" s="288" t="s">
        <v>354</v>
      </c>
      <c r="H104" s="285" t="s">
        <v>1288</v>
      </c>
      <c r="I104" s="20">
        <v>15</v>
      </c>
      <c r="J104" s="20">
        <v>5</v>
      </c>
      <c r="K104" s="20">
        <f>+I104*J104</f>
        <v>75</v>
      </c>
      <c r="L104" s="288" t="s">
        <v>21</v>
      </c>
      <c r="M104" s="289" t="s">
        <v>354</v>
      </c>
      <c r="N104" s="20" t="s">
        <v>830</v>
      </c>
      <c r="O104" s="9" t="s">
        <v>1289</v>
      </c>
      <c r="P104" s="9" t="s">
        <v>1290</v>
      </c>
      <c r="Q104" s="11" t="s">
        <v>70</v>
      </c>
      <c r="R104" s="287">
        <v>43678</v>
      </c>
      <c r="S104" s="287">
        <v>43830</v>
      </c>
      <c r="T104" s="9" t="s">
        <v>1291</v>
      </c>
      <c r="U104" s="11" t="s">
        <v>844</v>
      </c>
      <c r="V104" s="9" t="s">
        <v>1284</v>
      </c>
      <c r="W104" s="150"/>
      <c r="X104" s="151"/>
    </row>
    <row r="105" spans="1:24" ht="113.25" customHeight="1" x14ac:dyDescent="0.2">
      <c r="A105" s="132" t="s">
        <v>918</v>
      </c>
      <c r="B105" s="131" t="s">
        <v>751</v>
      </c>
      <c r="C105" s="133" t="s">
        <v>757</v>
      </c>
      <c r="D105" s="131" t="s">
        <v>78</v>
      </c>
      <c r="E105" s="10" t="s">
        <v>784</v>
      </c>
      <c r="F105" s="10" t="s">
        <v>785</v>
      </c>
      <c r="G105" s="302" t="s">
        <v>102</v>
      </c>
      <c r="H105" s="285" t="s">
        <v>809</v>
      </c>
      <c r="I105" s="234">
        <v>10</v>
      </c>
      <c r="J105" s="234">
        <v>4</v>
      </c>
      <c r="K105" s="234">
        <f>+I105*J105</f>
        <v>40</v>
      </c>
      <c r="L105" s="292" t="s">
        <v>41</v>
      </c>
      <c r="M105" s="289" t="s">
        <v>32</v>
      </c>
      <c r="N105" s="12" t="s">
        <v>830</v>
      </c>
      <c r="O105" s="150"/>
      <c r="P105" s="236" t="s">
        <v>810</v>
      </c>
      <c r="Q105" s="18" t="s">
        <v>23</v>
      </c>
      <c r="R105" s="13">
        <v>43617</v>
      </c>
      <c r="S105" s="13">
        <v>43830</v>
      </c>
      <c r="T105" s="327"/>
      <c r="U105" s="150"/>
      <c r="V105" s="150"/>
      <c r="W105" s="150"/>
      <c r="X105" s="151"/>
    </row>
    <row r="106" spans="1:24" ht="77.25" customHeight="1" x14ac:dyDescent="0.2">
      <c r="A106" s="132" t="s">
        <v>1059</v>
      </c>
      <c r="B106" s="131" t="s">
        <v>754</v>
      </c>
      <c r="C106" s="133" t="s">
        <v>758</v>
      </c>
      <c r="D106" s="131" t="s">
        <v>78</v>
      </c>
      <c r="E106" s="10" t="s">
        <v>786</v>
      </c>
      <c r="F106" s="10" t="s">
        <v>787</v>
      </c>
      <c r="G106" s="288" t="s">
        <v>32</v>
      </c>
      <c r="H106" s="285" t="s">
        <v>811</v>
      </c>
      <c r="I106" s="234">
        <v>10</v>
      </c>
      <c r="J106" s="234">
        <v>4</v>
      </c>
      <c r="K106" s="234">
        <f t="shared" ref="K106:K108" si="6">+I106*J106</f>
        <v>40</v>
      </c>
      <c r="L106" s="292" t="s">
        <v>41</v>
      </c>
      <c r="M106" s="293" t="s">
        <v>40</v>
      </c>
      <c r="N106" s="12" t="s">
        <v>829</v>
      </c>
      <c r="O106" s="150"/>
      <c r="P106" s="17" t="s">
        <v>812</v>
      </c>
      <c r="Q106" s="18" t="s">
        <v>23</v>
      </c>
      <c r="R106" s="13">
        <v>43617</v>
      </c>
      <c r="S106" s="13">
        <v>43830</v>
      </c>
      <c r="T106" s="150"/>
      <c r="U106" s="150"/>
      <c r="V106" s="150"/>
      <c r="W106" s="150"/>
      <c r="X106" s="151"/>
    </row>
    <row r="107" spans="1:24" ht="91.5" customHeight="1" x14ac:dyDescent="0.2">
      <c r="A107" s="132" t="s">
        <v>1060</v>
      </c>
      <c r="B107" s="131" t="s">
        <v>773</v>
      </c>
      <c r="C107" s="133" t="s">
        <v>759</v>
      </c>
      <c r="D107" s="131" t="s">
        <v>78</v>
      </c>
      <c r="E107" s="10" t="s">
        <v>788</v>
      </c>
      <c r="F107" s="10" t="s">
        <v>789</v>
      </c>
      <c r="G107" s="288" t="s">
        <v>32</v>
      </c>
      <c r="H107" s="285" t="s">
        <v>813</v>
      </c>
      <c r="I107" s="234">
        <v>10</v>
      </c>
      <c r="J107" s="234">
        <v>4</v>
      </c>
      <c r="K107" s="234">
        <f t="shared" si="6"/>
        <v>40</v>
      </c>
      <c r="L107" s="292" t="s">
        <v>41</v>
      </c>
      <c r="M107" s="293" t="s">
        <v>40</v>
      </c>
      <c r="N107" s="12" t="s">
        <v>829</v>
      </c>
      <c r="O107" s="150"/>
      <c r="P107" s="11" t="s">
        <v>814</v>
      </c>
      <c r="Q107" s="18" t="s">
        <v>23</v>
      </c>
      <c r="R107" s="13">
        <v>43617</v>
      </c>
      <c r="S107" s="13">
        <v>43830</v>
      </c>
      <c r="T107" s="150"/>
      <c r="U107" s="150"/>
      <c r="V107" s="150"/>
      <c r="W107" s="150"/>
      <c r="X107" s="151"/>
    </row>
    <row r="108" spans="1:24" ht="89.25" x14ac:dyDescent="0.2">
      <c r="A108" s="132" t="s">
        <v>1061</v>
      </c>
      <c r="B108" s="131" t="s">
        <v>745</v>
      </c>
      <c r="C108" s="133" t="s">
        <v>760</v>
      </c>
      <c r="D108" s="131" t="s">
        <v>78</v>
      </c>
      <c r="E108" s="10" t="s">
        <v>790</v>
      </c>
      <c r="F108" s="10" t="s">
        <v>791</v>
      </c>
      <c r="G108" s="292" t="s">
        <v>40</v>
      </c>
      <c r="H108" s="285" t="s">
        <v>815</v>
      </c>
      <c r="I108" s="141">
        <v>10</v>
      </c>
      <c r="J108" s="141">
        <v>4</v>
      </c>
      <c r="K108" s="141">
        <f t="shared" si="6"/>
        <v>40</v>
      </c>
      <c r="L108" s="292" t="s">
        <v>41</v>
      </c>
      <c r="M108" s="286" t="s">
        <v>20</v>
      </c>
      <c r="N108" s="12" t="s">
        <v>829</v>
      </c>
      <c r="O108" s="150"/>
      <c r="P108" s="11" t="s">
        <v>816</v>
      </c>
      <c r="Q108" s="18" t="s">
        <v>23</v>
      </c>
      <c r="R108" s="13">
        <v>43617</v>
      </c>
      <c r="S108" s="13">
        <v>43830</v>
      </c>
      <c r="T108" s="150"/>
      <c r="U108" s="150"/>
      <c r="V108" s="150"/>
      <c r="W108" s="150"/>
      <c r="X108" s="151"/>
    </row>
    <row r="109" spans="1:24" ht="102" x14ac:dyDescent="0.2">
      <c r="A109" s="132" t="s">
        <v>1062</v>
      </c>
      <c r="B109" s="131" t="s">
        <v>754</v>
      </c>
      <c r="C109" s="133" t="s">
        <v>761</v>
      </c>
      <c r="D109" s="131" t="s">
        <v>78</v>
      </c>
      <c r="E109" s="10" t="s">
        <v>792</v>
      </c>
      <c r="F109" s="10" t="s">
        <v>793</v>
      </c>
      <c r="G109" s="302" t="s">
        <v>102</v>
      </c>
      <c r="H109" s="285" t="s">
        <v>811</v>
      </c>
      <c r="I109" s="141">
        <v>10</v>
      </c>
      <c r="J109" s="141">
        <v>4</v>
      </c>
      <c r="K109" s="141">
        <f>+I109*J109</f>
        <v>40</v>
      </c>
      <c r="L109" s="292" t="s">
        <v>41</v>
      </c>
      <c r="M109" s="289" t="s">
        <v>32</v>
      </c>
      <c r="N109" s="12" t="s">
        <v>830</v>
      </c>
      <c r="O109" s="150"/>
      <c r="P109" s="11" t="s">
        <v>816</v>
      </c>
      <c r="Q109" s="18" t="s">
        <v>23</v>
      </c>
      <c r="R109" s="13">
        <v>43617</v>
      </c>
      <c r="S109" s="13">
        <v>43830</v>
      </c>
      <c r="T109" s="150"/>
      <c r="U109" s="150"/>
      <c r="V109" s="150"/>
      <c r="W109" s="150"/>
      <c r="X109" s="151"/>
    </row>
    <row r="110" spans="1:24" ht="51" x14ac:dyDescent="0.2">
      <c r="A110" s="132" t="s">
        <v>1063</v>
      </c>
      <c r="B110" s="131" t="s">
        <v>754</v>
      </c>
      <c r="C110" s="133" t="s">
        <v>762</v>
      </c>
      <c r="D110" s="131" t="s">
        <v>78</v>
      </c>
      <c r="E110" s="10" t="s">
        <v>794</v>
      </c>
      <c r="F110" s="10" t="s">
        <v>795</v>
      </c>
      <c r="G110" s="302" t="s">
        <v>102</v>
      </c>
      <c r="H110" s="285" t="s">
        <v>811</v>
      </c>
      <c r="I110" s="141">
        <v>10</v>
      </c>
      <c r="J110" s="141">
        <v>4</v>
      </c>
      <c r="K110" s="141">
        <f>+I110*J110</f>
        <v>40</v>
      </c>
      <c r="L110" s="292" t="s">
        <v>41</v>
      </c>
      <c r="M110" s="289" t="s">
        <v>32</v>
      </c>
      <c r="N110" s="12" t="s">
        <v>830</v>
      </c>
      <c r="O110" s="150"/>
      <c r="P110" s="17" t="s">
        <v>812</v>
      </c>
      <c r="Q110" s="18" t="s">
        <v>23</v>
      </c>
      <c r="R110" s="13">
        <v>43617</v>
      </c>
      <c r="S110" s="13">
        <v>43830</v>
      </c>
      <c r="T110" s="150"/>
      <c r="U110" s="150"/>
      <c r="V110" s="150"/>
      <c r="W110" s="150"/>
      <c r="X110" s="151"/>
    </row>
    <row r="111" spans="1:24" ht="89.25" x14ac:dyDescent="0.2">
      <c r="A111" s="132" t="s">
        <v>1064</v>
      </c>
      <c r="B111" s="131" t="s">
        <v>754</v>
      </c>
      <c r="C111" s="133" t="s">
        <v>1256</v>
      </c>
      <c r="D111" s="131" t="s">
        <v>78</v>
      </c>
      <c r="E111" s="232" t="s">
        <v>1257</v>
      </c>
      <c r="F111" s="232" t="s">
        <v>1258</v>
      </c>
      <c r="G111" s="288" t="s">
        <v>354</v>
      </c>
      <c r="H111" s="324" t="s">
        <v>1259</v>
      </c>
      <c r="I111" s="20">
        <v>10</v>
      </c>
      <c r="J111" s="20">
        <v>4</v>
      </c>
      <c r="K111" s="20">
        <f>+I111*J111</f>
        <v>40</v>
      </c>
      <c r="L111" s="292" t="s">
        <v>1240</v>
      </c>
      <c r="M111" s="293" t="s">
        <v>40</v>
      </c>
      <c r="N111" s="236" t="s">
        <v>829</v>
      </c>
      <c r="O111" s="11" t="s">
        <v>1260</v>
      </c>
      <c r="P111" s="9" t="s">
        <v>1261</v>
      </c>
      <c r="Q111" s="11" t="s">
        <v>1135</v>
      </c>
      <c r="R111" s="287">
        <v>43678</v>
      </c>
      <c r="S111" s="287">
        <v>43830</v>
      </c>
      <c r="T111" s="17" t="s">
        <v>1262</v>
      </c>
      <c r="U111" s="150"/>
      <c r="V111" s="150"/>
      <c r="W111" s="150"/>
      <c r="X111" s="151"/>
    </row>
    <row r="112" spans="1:24" ht="63.75" x14ac:dyDescent="0.2">
      <c r="A112" s="132" t="s">
        <v>1065</v>
      </c>
      <c r="B112" s="131" t="s">
        <v>754</v>
      </c>
      <c r="C112" s="133" t="s">
        <v>1263</v>
      </c>
      <c r="D112" s="131" t="s">
        <v>78</v>
      </c>
      <c r="E112" s="232" t="s">
        <v>1257</v>
      </c>
      <c r="F112" s="232" t="s">
        <v>1264</v>
      </c>
      <c r="G112" s="288" t="s">
        <v>354</v>
      </c>
      <c r="H112" s="285" t="s">
        <v>1265</v>
      </c>
      <c r="I112" s="20">
        <v>10</v>
      </c>
      <c r="J112" s="20">
        <v>4</v>
      </c>
      <c r="K112" s="20">
        <f>+I112*J112</f>
        <v>40</v>
      </c>
      <c r="L112" s="292" t="s">
        <v>1240</v>
      </c>
      <c r="M112" s="293" t="s">
        <v>40</v>
      </c>
      <c r="N112" s="236" t="s">
        <v>829</v>
      </c>
      <c r="O112" s="11" t="s">
        <v>1260</v>
      </c>
      <c r="P112" s="9" t="s">
        <v>1261</v>
      </c>
      <c r="Q112" s="11" t="s">
        <v>1135</v>
      </c>
      <c r="R112" s="287">
        <v>43678</v>
      </c>
      <c r="S112" s="287">
        <v>43830</v>
      </c>
      <c r="T112" s="17" t="s">
        <v>1262</v>
      </c>
      <c r="U112" s="150"/>
      <c r="V112" s="150"/>
      <c r="W112" s="150"/>
      <c r="X112" s="151"/>
    </row>
    <row r="113" spans="1:24" ht="63.75" x14ac:dyDescent="0.2">
      <c r="A113" s="132" t="s">
        <v>1066</v>
      </c>
      <c r="B113" s="131" t="s">
        <v>754</v>
      </c>
      <c r="C113" s="133" t="s">
        <v>1266</v>
      </c>
      <c r="D113" s="131" t="s">
        <v>78</v>
      </c>
      <c r="E113" s="232" t="s">
        <v>1267</v>
      </c>
      <c r="F113" s="232" t="s">
        <v>1268</v>
      </c>
      <c r="G113" s="288" t="s">
        <v>354</v>
      </c>
      <c r="H113" s="285" t="s">
        <v>1269</v>
      </c>
      <c r="I113" s="20">
        <v>10</v>
      </c>
      <c r="J113" s="20">
        <v>4</v>
      </c>
      <c r="K113" s="20">
        <f>+I113*J113</f>
        <v>40</v>
      </c>
      <c r="L113" s="292" t="s">
        <v>1240</v>
      </c>
      <c r="M113" s="293" t="s">
        <v>40</v>
      </c>
      <c r="N113" s="236" t="s">
        <v>829</v>
      </c>
      <c r="O113" s="155" t="s">
        <v>1270</v>
      </c>
      <c r="P113" s="17" t="s">
        <v>812</v>
      </c>
      <c r="Q113" s="18" t="s">
        <v>23</v>
      </c>
      <c r="R113" s="287">
        <v>43678</v>
      </c>
      <c r="S113" s="287">
        <v>43830</v>
      </c>
      <c r="T113" s="17" t="s">
        <v>1262</v>
      </c>
      <c r="U113" s="150"/>
      <c r="V113" s="150"/>
      <c r="W113" s="150"/>
      <c r="X113" s="151"/>
    </row>
    <row r="114" spans="1:24" ht="89.25" x14ac:dyDescent="0.2">
      <c r="A114" s="132" t="s">
        <v>1067</v>
      </c>
      <c r="B114" s="131" t="s">
        <v>754</v>
      </c>
      <c r="C114" s="133" t="s">
        <v>1271</v>
      </c>
      <c r="D114" s="131" t="s">
        <v>78</v>
      </c>
      <c r="E114" s="232" t="s">
        <v>1272</v>
      </c>
      <c r="F114" s="232" t="s">
        <v>1273</v>
      </c>
      <c r="G114" s="288" t="s">
        <v>354</v>
      </c>
      <c r="H114" s="285" t="s">
        <v>1274</v>
      </c>
      <c r="I114" s="20">
        <v>10</v>
      </c>
      <c r="J114" s="20">
        <v>4</v>
      </c>
      <c r="K114" s="20">
        <f>+I114*J114</f>
        <v>40</v>
      </c>
      <c r="L114" s="292" t="s">
        <v>1240</v>
      </c>
      <c r="M114" s="293" t="s">
        <v>40</v>
      </c>
      <c r="N114" s="236" t="s">
        <v>829</v>
      </c>
      <c r="O114" s="11" t="s">
        <v>1260</v>
      </c>
      <c r="P114" s="17" t="s">
        <v>812</v>
      </c>
      <c r="Q114" s="18" t="s">
        <v>23</v>
      </c>
      <c r="R114" s="287">
        <v>43678</v>
      </c>
      <c r="S114" s="287">
        <v>43830</v>
      </c>
      <c r="T114" s="17" t="s">
        <v>1262</v>
      </c>
      <c r="U114" s="150"/>
      <c r="V114" s="150"/>
      <c r="W114" s="150"/>
      <c r="X114" s="151"/>
    </row>
    <row r="115" spans="1:24" ht="51" x14ac:dyDescent="0.2">
      <c r="A115" s="132" t="s">
        <v>1068</v>
      </c>
      <c r="B115" s="131" t="s">
        <v>754</v>
      </c>
      <c r="C115" s="133" t="s">
        <v>762</v>
      </c>
      <c r="D115" s="131" t="s">
        <v>78</v>
      </c>
      <c r="E115" s="10" t="s">
        <v>794</v>
      </c>
      <c r="F115" s="10" t="s">
        <v>795</v>
      </c>
      <c r="G115" s="288" t="s">
        <v>354</v>
      </c>
      <c r="H115" s="285" t="s">
        <v>1275</v>
      </c>
      <c r="I115" s="236">
        <v>10</v>
      </c>
      <c r="J115" s="236">
        <v>4</v>
      </c>
      <c r="K115" s="236">
        <f>+I115*J115</f>
        <v>40</v>
      </c>
      <c r="L115" s="292" t="s">
        <v>1240</v>
      </c>
      <c r="M115" s="293" t="s">
        <v>40</v>
      </c>
      <c r="N115" s="236" t="s">
        <v>829</v>
      </c>
      <c r="O115" s="11" t="s">
        <v>1260</v>
      </c>
      <c r="P115" s="17" t="s">
        <v>812</v>
      </c>
      <c r="Q115" s="18" t="s">
        <v>23</v>
      </c>
      <c r="R115" s="287">
        <v>43678</v>
      </c>
      <c r="S115" s="287">
        <v>43830</v>
      </c>
      <c r="T115" s="17" t="s">
        <v>1262</v>
      </c>
      <c r="U115" s="150"/>
      <c r="V115" s="150"/>
      <c r="W115" s="150"/>
      <c r="X115" s="151"/>
    </row>
    <row r="116" spans="1:24" ht="68.25" customHeight="1" x14ac:dyDescent="0.2">
      <c r="A116" s="132" t="s">
        <v>1069</v>
      </c>
      <c r="B116" s="131" t="s">
        <v>773</v>
      </c>
      <c r="C116" s="133" t="s">
        <v>763</v>
      </c>
      <c r="D116" s="131" t="s">
        <v>78</v>
      </c>
      <c r="E116" s="10" t="s">
        <v>796</v>
      </c>
      <c r="F116" s="10" t="s">
        <v>797</v>
      </c>
      <c r="G116" s="288" t="s">
        <v>32</v>
      </c>
      <c r="H116" s="285" t="s">
        <v>817</v>
      </c>
      <c r="I116" s="141">
        <v>10</v>
      </c>
      <c r="J116" s="141">
        <v>4</v>
      </c>
      <c r="K116" s="141">
        <f>+I116*J116</f>
        <v>40</v>
      </c>
      <c r="L116" s="292" t="s">
        <v>41</v>
      </c>
      <c r="M116" s="293" t="s">
        <v>40</v>
      </c>
      <c r="N116" s="12" t="s">
        <v>829</v>
      </c>
      <c r="O116" s="150"/>
      <c r="P116" s="9" t="s">
        <v>818</v>
      </c>
      <c r="Q116" s="18" t="s">
        <v>23</v>
      </c>
      <c r="R116" s="13">
        <v>43617</v>
      </c>
      <c r="S116" s="13">
        <v>43830</v>
      </c>
      <c r="T116" s="150"/>
      <c r="U116" s="150"/>
      <c r="V116" s="150"/>
      <c r="W116" s="150"/>
      <c r="X116" s="151"/>
    </row>
    <row r="117" spans="1:24" ht="55.5" customHeight="1" x14ac:dyDescent="0.2">
      <c r="A117" s="132" t="s">
        <v>1070</v>
      </c>
      <c r="B117" s="131" t="s">
        <v>85</v>
      </c>
      <c r="C117" s="133" t="s">
        <v>764</v>
      </c>
      <c r="D117" s="131" t="s">
        <v>78</v>
      </c>
      <c r="E117" s="10" t="s">
        <v>798</v>
      </c>
      <c r="F117" s="10" t="s">
        <v>799</v>
      </c>
      <c r="G117" s="302" t="s">
        <v>102</v>
      </c>
      <c r="H117" s="285" t="s">
        <v>819</v>
      </c>
      <c r="I117" s="234">
        <v>15</v>
      </c>
      <c r="J117" s="234">
        <v>5</v>
      </c>
      <c r="K117" s="234">
        <f>+I117*J117</f>
        <v>75</v>
      </c>
      <c r="L117" s="288" t="s">
        <v>21</v>
      </c>
      <c r="M117" s="303" t="s">
        <v>102</v>
      </c>
      <c r="N117" s="12" t="s">
        <v>831</v>
      </c>
      <c r="O117" s="150"/>
      <c r="P117" s="9" t="s">
        <v>820</v>
      </c>
      <c r="Q117" s="18" t="s">
        <v>23</v>
      </c>
      <c r="R117" s="13">
        <v>43617</v>
      </c>
      <c r="S117" s="13">
        <v>43830</v>
      </c>
      <c r="T117" s="150"/>
      <c r="U117" s="150"/>
      <c r="V117" s="150"/>
      <c r="W117" s="150"/>
      <c r="X117" s="151"/>
    </row>
    <row r="118" spans="1:24" ht="108" customHeight="1" x14ac:dyDescent="0.2">
      <c r="A118" s="132" t="s">
        <v>1071</v>
      </c>
      <c r="B118" s="131" t="s">
        <v>773</v>
      </c>
      <c r="C118" s="133" t="s">
        <v>765</v>
      </c>
      <c r="D118" s="131" t="s">
        <v>78</v>
      </c>
      <c r="E118" s="126" t="s">
        <v>800</v>
      </c>
      <c r="F118" s="10" t="s">
        <v>801</v>
      </c>
      <c r="G118" s="288" t="s">
        <v>32</v>
      </c>
      <c r="H118" s="285" t="s">
        <v>433</v>
      </c>
      <c r="I118" s="141">
        <v>10</v>
      </c>
      <c r="J118" s="141">
        <v>4</v>
      </c>
      <c r="K118" s="141">
        <f t="shared" ref="K118" si="7">+I118*J118</f>
        <v>40</v>
      </c>
      <c r="L118" s="292" t="s">
        <v>41</v>
      </c>
      <c r="M118" s="293" t="s">
        <v>40</v>
      </c>
      <c r="N118" s="12" t="s">
        <v>829</v>
      </c>
      <c r="O118" s="150"/>
      <c r="P118" s="11" t="s">
        <v>821</v>
      </c>
      <c r="Q118" s="18" t="s">
        <v>23</v>
      </c>
      <c r="R118" s="13">
        <v>43617</v>
      </c>
      <c r="S118" s="13">
        <v>43830</v>
      </c>
      <c r="T118" s="150"/>
      <c r="U118" s="150"/>
      <c r="V118" s="150"/>
      <c r="W118" s="150"/>
      <c r="X118" s="151"/>
    </row>
    <row r="119" spans="1:24" ht="55.5" customHeight="1" x14ac:dyDescent="0.2">
      <c r="A119" s="132" t="s">
        <v>1072</v>
      </c>
      <c r="B119" s="131" t="s">
        <v>203</v>
      </c>
      <c r="C119" s="133" t="s">
        <v>766</v>
      </c>
      <c r="D119" s="131" t="s">
        <v>78</v>
      </c>
      <c r="E119" s="232" t="s">
        <v>802</v>
      </c>
      <c r="F119" s="10" t="s">
        <v>801</v>
      </c>
      <c r="G119" s="302" t="s">
        <v>102</v>
      </c>
      <c r="H119" s="285" t="s">
        <v>822</v>
      </c>
      <c r="I119" s="12">
        <v>15</v>
      </c>
      <c r="J119" s="12">
        <v>5</v>
      </c>
      <c r="K119" s="12">
        <v>75</v>
      </c>
      <c r="L119" s="288" t="s">
        <v>21</v>
      </c>
      <c r="M119" s="303" t="s">
        <v>102</v>
      </c>
      <c r="N119" s="12" t="s">
        <v>831</v>
      </c>
      <c r="O119" s="9" t="s">
        <v>625</v>
      </c>
      <c r="P119" s="236" t="s">
        <v>216</v>
      </c>
      <c r="Q119" s="11" t="s">
        <v>23</v>
      </c>
      <c r="R119" s="13">
        <v>43466</v>
      </c>
      <c r="S119" s="13">
        <v>43830</v>
      </c>
      <c r="T119" s="150"/>
      <c r="U119" s="150"/>
      <c r="V119" s="150"/>
      <c r="W119" s="150"/>
      <c r="X119" s="151"/>
    </row>
    <row r="120" spans="1:24" ht="112.5" customHeight="1" x14ac:dyDescent="0.2">
      <c r="A120" s="132" t="s">
        <v>1073</v>
      </c>
      <c r="B120" s="131" t="s">
        <v>773</v>
      </c>
      <c r="C120" s="133" t="s">
        <v>767</v>
      </c>
      <c r="D120" s="131" t="s">
        <v>78</v>
      </c>
      <c r="E120" s="232" t="s">
        <v>803</v>
      </c>
      <c r="F120" s="10" t="s">
        <v>804</v>
      </c>
      <c r="G120" s="302" t="s">
        <v>102</v>
      </c>
      <c r="H120" s="285" t="s">
        <v>823</v>
      </c>
      <c r="I120" s="12">
        <v>10</v>
      </c>
      <c r="J120" s="12">
        <v>5</v>
      </c>
      <c r="K120" s="12">
        <f t="shared" ref="K120:K122" si="8">+I120*J120</f>
        <v>50</v>
      </c>
      <c r="L120" s="292" t="s">
        <v>41</v>
      </c>
      <c r="M120" s="289" t="s">
        <v>32</v>
      </c>
      <c r="N120" s="12" t="s">
        <v>830</v>
      </c>
      <c r="O120" s="9" t="s">
        <v>624</v>
      </c>
      <c r="P120" s="9" t="s">
        <v>173</v>
      </c>
      <c r="Q120" s="11" t="s">
        <v>23</v>
      </c>
      <c r="R120" s="13">
        <v>43466</v>
      </c>
      <c r="S120" s="13">
        <v>43830</v>
      </c>
      <c r="T120" s="150"/>
      <c r="U120" s="150"/>
      <c r="V120" s="150"/>
      <c r="W120" s="150"/>
      <c r="X120" s="151"/>
    </row>
    <row r="121" spans="1:24" ht="119.25" customHeight="1" x14ac:dyDescent="0.2">
      <c r="A121" s="132" t="s">
        <v>1074</v>
      </c>
      <c r="B121" s="131" t="s">
        <v>278</v>
      </c>
      <c r="C121" s="133" t="s">
        <v>768</v>
      </c>
      <c r="D121" s="131" t="s">
        <v>78</v>
      </c>
      <c r="E121" s="232" t="s">
        <v>805</v>
      </c>
      <c r="F121" s="10" t="s">
        <v>806</v>
      </c>
      <c r="G121" s="302" t="s">
        <v>102</v>
      </c>
      <c r="H121" s="285" t="s">
        <v>824</v>
      </c>
      <c r="I121" s="141">
        <v>15</v>
      </c>
      <c r="J121" s="141">
        <v>5</v>
      </c>
      <c r="K121" s="141">
        <f t="shared" si="8"/>
        <v>75</v>
      </c>
      <c r="L121" s="288" t="s">
        <v>21</v>
      </c>
      <c r="M121" s="303" t="s">
        <v>102</v>
      </c>
      <c r="N121" s="12" t="s">
        <v>831</v>
      </c>
      <c r="O121" s="150"/>
      <c r="P121" s="236" t="s">
        <v>285</v>
      </c>
      <c r="Q121" s="11" t="s">
        <v>281</v>
      </c>
      <c r="R121" s="13">
        <v>43466</v>
      </c>
      <c r="S121" s="13">
        <v>43830</v>
      </c>
      <c r="T121" s="150"/>
      <c r="U121" s="150"/>
      <c r="V121" s="150"/>
      <c r="W121" s="150"/>
      <c r="X121" s="151"/>
    </row>
    <row r="122" spans="1:24" ht="92.25" customHeight="1" x14ac:dyDescent="0.2">
      <c r="A122" s="132" t="s">
        <v>1075</v>
      </c>
      <c r="B122" s="131" t="s">
        <v>745</v>
      </c>
      <c r="C122" s="133" t="s">
        <v>769</v>
      </c>
      <c r="D122" s="131" t="s">
        <v>78</v>
      </c>
      <c r="E122" s="232" t="s">
        <v>807</v>
      </c>
      <c r="F122" s="232" t="s">
        <v>808</v>
      </c>
      <c r="G122" s="288" t="s">
        <v>32</v>
      </c>
      <c r="H122" s="285" t="s">
        <v>825</v>
      </c>
      <c r="I122" s="141">
        <v>10</v>
      </c>
      <c r="J122" s="141">
        <v>4</v>
      </c>
      <c r="K122" s="141">
        <f t="shared" si="8"/>
        <v>40</v>
      </c>
      <c r="L122" s="292" t="s">
        <v>41</v>
      </c>
      <c r="M122" s="293" t="s">
        <v>40</v>
      </c>
      <c r="N122" s="12" t="s">
        <v>829</v>
      </c>
      <c r="O122" s="9" t="s">
        <v>826</v>
      </c>
      <c r="P122" s="236" t="s">
        <v>22</v>
      </c>
      <c r="Q122" s="11" t="s">
        <v>23</v>
      </c>
      <c r="R122" s="13">
        <v>43466</v>
      </c>
      <c r="S122" s="13">
        <v>43830</v>
      </c>
      <c r="T122" s="17" t="s">
        <v>827</v>
      </c>
      <c r="U122" s="150"/>
      <c r="V122" s="150"/>
      <c r="W122" s="150"/>
      <c r="X122" s="151"/>
    </row>
    <row r="123" spans="1:24" ht="99.75" customHeight="1" x14ac:dyDescent="0.2">
      <c r="A123" s="132" t="s">
        <v>1076</v>
      </c>
      <c r="B123" s="131" t="s">
        <v>954</v>
      </c>
      <c r="C123" s="133" t="s">
        <v>919</v>
      </c>
      <c r="D123" s="131" t="s">
        <v>748</v>
      </c>
      <c r="E123" s="232" t="s">
        <v>965</v>
      </c>
      <c r="F123" s="232" t="s">
        <v>993</v>
      </c>
      <c r="G123" s="288" t="s">
        <v>32</v>
      </c>
      <c r="H123" s="285" t="s">
        <v>1024</v>
      </c>
      <c r="I123" s="234">
        <v>15</v>
      </c>
      <c r="J123" s="302">
        <v>5</v>
      </c>
      <c r="K123" s="234">
        <f t="shared" ref="K123:K134" si="9">+I123*J123</f>
        <v>75</v>
      </c>
      <c r="L123" s="288" t="s">
        <v>21</v>
      </c>
      <c r="M123" s="289" t="s">
        <v>32</v>
      </c>
      <c r="N123" s="234" t="s">
        <v>830</v>
      </c>
      <c r="O123" s="9" t="s">
        <v>1097</v>
      </c>
      <c r="P123" s="236" t="s">
        <v>1093</v>
      </c>
      <c r="Q123" s="18" t="s">
        <v>1136</v>
      </c>
      <c r="R123" s="13">
        <v>43497</v>
      </c>
      <c r="S123" s="13">
        <v>43830</v>
      </c>
      <c r="T123" s="328" t="s">
        <v>1165</v>
      </c>
      <c r="U123" s="150"/>
      <c r="V123" s="150"/>
      <c r="W123" s="150"/>
      <c r="X123" s="151"/>
    </row>
    <row r="124" spans="1:24" ht="66" customHeight="1" x14ac:dyDescent="0.2">
      <c r="A124" s="132" t="s">
        <v>1077</v>
      </c>
      <c r="B124" s="131" t="s">
        <v>954</v>
      </c>
      <c r="C124" s="133" t="s">
        <v>920</v>
      </c>
      <c r="D124" s="131" t="s">
        <v>748</v>
      </c>
      <c r="E124" s="232" t="s">
        <v>966</v>
      </c>
      <c r="F124" s="232" t="s">
        <v>994</v>
      </c>
      <c r="G124" s="292" t="s">
        <v>40</v>
      </c>
      <c r="H124" s="285" t="s">
        <v>1025</v>
      </c>
      <c r="I124" s="234">
        <v>15</v>
      </c>
      <c r="J124" s="302">
        <v>5</v>
      </c>
      <c r="K124" s="234">
        <f t="shared" si="9"/>
        <v>75</v>
      </c>
      <c r="L124" s="288" t="s">
        <v>21</v>
      </c>
      <c r="M124" s="293" t="s">
        <v>40</v>
      </c>
      <c r="N124" s="234" t="s">
        <v>829</v>
      </c>
      <c r="O124" s="9" t="s">
        <v>1098</v>
      </c>
      <c r="P124" s="236" t="s">
        <v>1093</v>
      </c>
      <c r="Q124" s="18" t="s">
        <v>1136</v>
      </c>
      <c r="R124" s="13">
        <v>43497</v>
      </c>
      <c r="S124" s="13">
        <v>43830</v>
      </c>
      <c r="T124" s="150"/>
      <c r="U124" s="150"/>
      <c r="V124" s="150"/>
      <c r="W124" s="150"/>
      <c r="X124" s="151"/>
    </row>
    <row r="125" spans="1:24" ht="87.75" customHeight="1" x14ac:dyDescent="0.2">
      <c r="A125" s="132" t="s">
        <v>1078</v>
      </c>
      <c r="B125" s="131" t="s">
        <v>955</v>
      </c>
      <c r="C125" s="133" t="s">
        <v>921</v>
      </c>
      <c r="D125" s="131" t="s">
        <v>748</v>
      </c>
      <c r="E125" s="232" t="s">
        <v>967</v>
      </c>
      <c r="F125" s="232" t="s">
        <v>995</v>
      </c>
      <c r="G125" s="302" t="s">
        <v>102</v>
      </c>
      <c r="H125" s="285" t="s">
        <v>1026</v>
      </c>
      <c r="I125" s="234">
        <v>15</v>
      </c>
      <c r="J125" s="302">
        <v>4</v>
      </c>
      <c r="K125" s="234">
        <f t="shared" si="9"/>
        <v>60</v>
      </c>
      <c r="L125" s="288" t="s">
        <v>21</v>
      </c>
      <c r="M125" s="303" t="s">
        <v>102</v>
      </c>
      <c r="N125" s="234" t="s">
        <v>831</v>
      </c>
      <c r="O125" s="9" t="s">
        <v>1099</v>
      </c>
      <c r="P125" s="236" t="s">
        <v>1094</v>
      </c>
      <c r="Q125" s="18" t="s">
        <v>36</v>
      </c>
      <c r="R125" s="13">
        <v>43497</v>
      </c>
      <c r="S125" s="13">
        <v>43830</v>
      </c>
      <c r="T125" s="150"/>
      <c r="U125" s="150"/>
      <c r="V125" s="150"/>
      <c r="W125" s="150"/>
      <c r="X125" s="151"/>
    </row>
    <row r="126" spans="1:24" ht="118.5" customHeight="1" x14ac:dyDescent="0.2">
      <c r="A126" s="132" t="s">
        <v>1079</v>
      </c>
      <c r="B126" s="131" t="s">
        <v>954</v>
      </c>
      <c r="C126" s="133" t="s">
        <v>922</v>
      </c>
      <c r="D126" s="131" t="s">
        <v>748</v>
      </c>
      <c r="E126" s="232" t="s">
        <v>968</v>
      </c>
      <c r="F126" s="232" t="s">
        <v>996</v>
      </c>
      <c r="G126" s="288" t="s">
        <v>32</v>
      </c>
      <c r="H126" s="285" t="s">
        <v>1027</v>
      </c>
      <c r="I126" s="234">
        <v>15</v>
      </c>
      <c r="J126" s="302">
        <v>5</v>
      </c>
      <c r="K126" s="234">
        <f t="shared" si="9"/>
        <v>75</v>
      </c>
      <c r="L126" s="288" t="s">
        <v>21</v>
      </c>
      <c r="M126" s="289" t="s">
        <v>32</v>
      </c>
      <c r="N126" s="234" t="s">
        <v>830</v>
      </c>
      <c r="O126" s="9" t="s">
        <v>1100</v>
      </c>
      <c r="P126" s="236" t="s">
        <v>1093</v>
      </c>
      <c r="Q126" s="18" t="s">
        <v>1135</v>
      </c>
      <c r="R126" s="13">
        <v>43497</v>
      </c>
      <c r="S126" s="13">
        <v>43830</v>
      </c>
      <c r="T126" s="150"/>
      <c r="U126" s="150"/>
      <c r="V126" s="150"/>
      <c r="W126" s="150"/>
      <c r="X126" s="151"/>
    </row>
    <row r="127" spans="1:24" ht="91.5" customHeight="1" x14ac:dyDescent="0.2">
      <c r="A127" s="132" t="s">
        <v>1080</v>
      </c>
      <c r="B127" s="131" t="s">
        <v>955</v>
      </c>
      <c r="C127" s="133" t="s">
        <v>923</v>
      </c>
      <c r="D127" s="131" t="s">
        <v>748</v>
      </c>
      <c r="E127" s="232" t="s">
        <v>969</v>
      </c>
      <c r="F127" s="232" t="s">
        <v>997</v>
      </c>
      <c r="G127" s="288" t="s">
        <v>32</v>
      </c>
      <c r="H127" s="285" t="s">
        <v>1028</v>
      </c>
      <c r="I127" s="234">
        <v>15</v>
      </c>
      <c r="J127" s="302">
        <v>4</v>
      </c>
      <c r="K127" s="234">
        <f t="shared" si="9"/>
        <v>60</v>
      </c>
      <c r="L127" s="288" t="s">
        <v>21</v>
      </c>
      <c r="M127" s="289" t="s">
        <v>32</v>
      </c>
      <c r="N127" s="234" t="s">
        <v>830</v>
      </c>
      <c r="O127" s="9" t="s">
        <v>1101</v>
      </c>
      <c r="P127" s="236" t="s">
        <v>1094</v>
      </c>
      <c r="Q127" s="18" t="s">
        <v>1135</v>
      </c>
      <c r="R127" s="13">
        <v>43497</v>
      </c>
      <c r="S127" s="13">
        <v>43830</v>
      </c>
      <c r="T127" s="150"/>
      <c r="U127" s="150"/>
      <c r="V127" s="150"/>
      <c r="W127" s="150"/>
      <c r="X127" s="151"/>
    </row>
    <row r="128" spans="1:24" ht="150.75" customHeight="1" x14ac:dyDescent="0.2">
      <c r="A128" s="132" t="s">
        <v>1081</v>
      </c>
      <c r="B128" s="131" t="s">
        <v>956</v>
      </c>
      <c r="C128" s="133" t="s">
        <v>924</v>
      </c>
      <c r="D128" s="131" t="s">
        <v>748</v>
      </c>
      <c r="E128" s="232" t="s">
        <v>970</v>
      </c>
      <c r="F128" s="232" t="s">
        <v>999</v>
      </c>
      <c r="G128" s="288" t="s">
        <v>32</v>
      </c>
      <c r="H128" s="285" t="s">
        <v>1029</v>
      </c>
      <c r="I128" s="234">
        <v>15</v>
      </c>
      <c r="J128" s="302">
        <v>5</v>
      </c>
      <c r="K128" s="234">
        <f t="shared" si="9"/>
        <v>75</v>
      </c>
      <c r="L128" s="288" t="s">
        <v>21</v>
      </c>
      <c r="M128" s="289" t="s">
        <v>32</v>
      </c>
      <c r="N128" s="234" t="s">
        <v>830</v>
      </c>
      <c r="O128" s="9" t="s">
        <v>1102</v>
      </c>
      <c r="P128" s="236" t="s">
        <v>1095</v>
      </c>
      <c r="Q128" s="18" t="s">
        <v>1135</v>
      </c>
      <c r="R128" s="13">
        <v>43497</v>
      </c>
      <c r="S128" s="13">
        <v>43830</v>
      </c>
      <c r="T128" s="150"/>
      <c r="U128" s="150"/>
      <c r="V128" s="150"/>
      <c r="W128" s="150"/>
      <c r="X128" s="151"/>
    </row>
    <row r="129" spans="1:24" ht="54" customHeight="1" x14ac:dyDescent="0.2">
      <c r="A129" s="132" t="s">
        <v>1082</v>
      </c>
      <c r="B129" s="131" t="s">
        <v>955</v>
      </c>
      <c r="C129" s="133" t="s">
        <v>925</v>
      </c>
      <c r="D129" s="131" t="s">
        <v>748</v>
      </c>
      <c r="E129" s="232" t="s">
        <v>971</v>
      </c>
      <c r="F129" s="232" t="s">
        <v>1000</v>
      </c>
      <c r="G129" s="302" t="s">
        <v>102</v>
      </c>
      <c r="H129" s="285" t="s">
        <v>1030</v>
      </c>
      <c r="I129" s="234">
        <v>15</v>
      </c>
      <c r="J129" s="302">
        <v>2</v>
      </c>
      <c r="K129" s="234">
        <f t="shared" si="9"/>
        <v>30</v>
      </c>
      <c r="L129" s="284" t="s">
        <v>27</v>
      </c>
      <c r="M129" s="293" t="s">
        <v>40</v>
      </c>
      <c r="N129" s="234" t="s">
        <v>829</v>
      </c>
      <c r="O129" s="9" t="s">
        <v>1103</v>
      </c>
      <c r="P129" s="236" t="s">
        <v>1094</v>
      </c>
      <c r="Q129" s="17" t="s">
        <v>1132</v>
      </c>
      <c r="R129" s="13">
        <v>43497</v>
      </c>
      <c r="S129" s="13">
        <v>43830</v>
      </c>
      <c r="T129" s="150"/>
      <c r="U129" s="150"/>
      <c r="V129" s="150"/>
      <c r="W129" s="150"/>
      <c r="X129" s="151"/>
    </row>
    <row r="130" spans="1:24" ht="82.5" customHeight="1" x14ac:dyDescent="0.2">
      <c r="A130" s="132" t="s">
        <v>1083</v>
      </c>
      <c r="B130" s="131" t="s">
        <v>954</v>
      </c>
      <c r="C130" s="133" t="s">
        <v>926</v>
      </c>
      <c r="D130" s="131" t="s">
        <v>748</v>
      </c>
      <c r="E130" s="232" t="s">
        <v>972</v>
      </c>
      <c r="F130" s="232" t="s">
        <v>1001</v>
      </c>
      <c r="G130" s="292" t="s">
        <v>40</v>
      </c>
      <c r="H130" s="285" t="s">
        <v>1031</v>
      </c>
      <c r="I130" s="234">
        <v>10</v>
      </c>
      <c r="J130" s="302">
        <v>3</v>
      </c>
      <c r="K130" s="234">
        <f t="shared" si="9"/>
        <v>30</v>
      </c>
      <c r="L130" s="284" t="s">
        <v>27</v>
      </c>
      <c r="M130" s="286" t="s">
        <v>20</v>
      </c>
      <c r="N130" s="234" t="s">
        <v>829</v>
      </c>
      <c r="O130" s="9" t="s">
        <v>1104</v>
      </c>
      <c r="P130" s="236" t="s">
        <v>1093</v>
      </c>
      <c r="Q130" s="17" t="s">
        <v>1132</v>
      </c>
      <c r="R130" s="13">
        <v>43497</v>
      </c>
      <c r="S130" s="13">
        <v>43830</v>
      </c>
      <c r="T130" s="150"/>
      <c r="U130" s="150"/>
      <c r="V130" s="150"/>
      <c r="W130" s="150"/>
      <c r="X130" s="151"/>
    </row>
    <row r="131" spans="1:24" ht="130.5" customHeight="1" x14ac:dyDescent="0.2">
      <c r="A131" s="132" t="s">
        <v>1084</v>
      </c>
      <c r="B131" s="131" t="s">
        <v>954</v>
      </c>
      <c r="C131" s="133" t="s">
        <v>927</v>
      </c>
      <c r="D131" s="131" t="s">
        <v>748</v>
      </c>
      <c r="E131" s="232" t="s">
        <v>973</v>
      </c>
      <c r="F131" s="232" t="s">
        <v>1002</v>
      </c>
      <c r="G131" s="288" t="s">
        <v>32</v>
      </c>
      <c r="H131" s="285" t="s">
        <v>1032</v>
      </c>
      <c r="I131" s="234">
        <v>20</v>
      </c>
      <c r="J131" s="302">
        <v>4</v>
      </c>
      <c r="K131" s="234">
        <f t="shared" si="9"/>
        <v>80</v>
      </c>
      <c r="L131" s="302" t="s">
        <v>59</v>
      </c>
      <c r="M131" s="303" t="s">
        <v>102</v>
      </c>
      <c r="N131" s="234" t="s">
        <v>831</v>
      </c>
      <c r="O131" s="9" t="s">
        <v>1105</v>
      </c>
      <c r="P131" s="236" t="s">
        <v>1093</v>
      </c>
      <c r="Q131" s="18" t="s">
        <v>70</v>
      </c>
      <c r="R131" s="13">
        <v>43497</v>
      </c>
      <c r="S131" s="13">
        <v>43830</v>
      </c>
      <c r="T131" s="150"/>
      <c r="U131" s="150"/>
      <c r="V131" s="150"/>
      <c r="W131" s="150"/>
      <c r="X131" s="151"/>
    </row>
    <row r="132" spans="1:24" ht="79.5" customHeight="1" x14ac:dyDescent="0.2">
      <c r="A132" s="132" t="s">
        <v>1085</v>
      </c>
      <c r="B132" s="131" t="s">
        <v>954</v>
      </c>
      <c r="C132" s="133" t="s">
        <v>928</v>
      </c>
      <c r="D132" s="131" t="s">
        <v>748</v>
      </c>
      <c r="E132" s="232" t="s">
        <v>974</v>
      </c>
      <c r="F132" s="232" t="s">
        <v>1003</v>
      </c>
      <c r="G132" s="288" t="s">
        <v>32</v>
      </c>
      <c r="H132" s="285" t="s">
        <v>1033</v>
      </c>
      <c r="I132" s="234">
        <v>15</v>
      </c>
      <c r="J132" s="302">
        <v>4</v>
      </c>
      <c r="K132" s="234">
        <f t="shared" si="9"/>
        <v>60</v>
      </c>
      <c r="L132" s="288" t="s">
        <v>21</v>
      </c>
      <c r="M132" s="289" t="s">
        <v>32</v>
      </c>
      <c r="N132" s="234" t="s">
        <v>830</v>
      </c>
      <c r="O132" s="9" t="s">
        <v>1106</v>
      </c>
      <c r="P132" s="236" t="s">
        <v>1093</v>
      </c>
      <c r="Q132" s="17" t="s">
        <v>1132</v>
      </c>
      <c r="R132" s="13">
        <v>43497</v>
      </c>
      <c r="S132" s="13">
        <v>43830</v>
      </c>
      <c r="T132" s="150"/>
      <c r="U132" s="150"/>
      <c r="V132" s="150"/>
      <c r="W132" s="150"/>
      <c r="X132" s="151"/>
    </row>
    <row r="133" spans="1:24" ht="89.25" customHeight="1" x14ac:dyDescent="0.2">
      <c r="A133" s="132" t="s">
        <v>1086</v>
      </c>
      <c r="B133" s="131" t="s">
        <v>956</v>
      </c>
      <c r="C133" s="133" t="s">
        <v>929</v>
      </c>
      <c r="D133" s="131" t="s">
        <v>748</v>
      </c>
      <c r="E133" s="232" t="s">
        <v>975</v>
      </c>
      <c r="F133" s="232" t="s">
        <v>1001</v>
      </c>
      <c r="G133" s="288" t="s">
        <v>32</v>
      </c>
      <c r="H133" s="285" t="s">
        <v>1034</v>
      </c>
      <c r="I133" s="234">
        <v>15</v>
      </c>
      <c r="J133" s="302">
        <v>4</v>
      </c>
      <c r="K133" s="234">
        <f t="shared" si="9"/>
        <v>60</v>
      </c>
      <c r="L133" s="288" t="s">
        <v>21</v>
      </c>
      <c r="M133" s="289" t="s">
        <v>32</v>
      </c>
      <c r="N133" s="234" t="s">
        <v>830</v>
      </c>
      <c r="O133" s="9" t="s">
        <v>1107</v>
      </c>
      <c r="P133" s="236" t="s">
        <v>1095</v>
      </c>
      <c r="Q133" s="17" t="s">
        <v>1132</v>
      </c>
      <c r="R133" s="13">
        <v>43497</v>
      </c>
      <c r="S133" s="13">
        <v>43830</v>
      </c>
      <c r="T133" s="150"/>
      <c r="U133" s="150"/>
      <c r="V133" s="150"/>
      <c r="W133" s="150"/>
      <c r="X133" s="151"/>
    </row>
    <row r="134" spans="1:24" ht="154.5" customHeight="1" x14ac:dyDescent="0.2">
      <c r="A134" s="132" t="s">
        <v>1087</v>
      </c>
      <c r="B134" s="131" t="s">
        <v>955</v>
      </c>
      <c r="C134" s="133" t="s">
        <v>930</v>
      </c>
      <c r="D134" s="131" t="s">
        <v>748</v>
      </c>
      <c r="E134" s="232" t="s">
        <v>1109</v>
      </c>
      <c r="F134" s="232" t="s">
        <v>1004</v>
      </c>
      <c r="G134" s="288" t="s">
        <v>32</v>
      </c>
      <c r="H134" s="285" t="s">
        <v>1035</v>
      </c>
      <c r="I134" s="234">
        <v>15</v>
      </c>
      <c r="J134" s="302">
        <v>5</v>
      </c>
      <c r="K134" s="234">
        <f t="shared" si="9"/>
        <v>75</v>
      </c>
      <c r="L134" s="288" t="s">
        <v>21</v>
      </c>
      <c r="M134" s="289" t="s">
        <v>32</v>
      </c>
      <c r="N134" s="234" t="s">
        <v>830</v>
      </c>
      <c r="O134" s="9" t="s">
        <v>1108</v>
      </c>
      <c r="P134" s="236" t="s">
        <v>1094</v>
      </c>
      <c r="Q134" s="18" t="s">
        <v>23</v>
      </c>
      <c r="R134" s="13">
        <v>43497</v>
      </c>
      <c r="S134" s="13">
        <v>43830</v>
      </c>
      <c r="T134" s="150"/>
      <c r="U134" s="150"/>
      <c r="V134" s="150"/>
      <c r="W134" s="150"/>
      <c r="X134" s="151"/>
    </row>
    <row r="135" spans="1:24" ht="135" customHeight="1" x14ac:dyDescent="0.2">
      <c r="A135" s="132" t="s">
        <v>1088</v>
      </c>
      <c r="B135" s="131" t="s">
        <v>955</v>
      </c>
      <c r="C135" s="133" t="s">
        <v>931</v>
      </c>
      <c r="D135" s="131" t="s">
        <v>748</v>
      </c>
      <c r="E135" s="232" t="s">
        <v>976</v>
      </c>
      <c r="F135" s="232" t="s">
        <v>1004</v>
      </c>
      <c r="G135" s="288" t="s">
        <v>32</v>
      </c>
      <c r="H135" s="285" t="s">
        <v>1036</v>
      </c>
      <c r="I135" s="234">
        <v>15</v>
      </c>
      <c r="J135" s="302">
        <v>5</v>
      </c>
      <c r="K135" s="234">
        <f t="shared" ref="K135:K160" si="10">+I135*J135</f>
        <v>75</v>
      </c>
      <c r="L135" s="288" t="s">
        <v>21</v>
      </c>
      <c r="M135" s="289" t="s">
        <v>32</v>
      </c>
      <c r="N135" s="234" t="s">
        <v>830</v>
      </c>
      <c r="O135" s="9" t="s">
        <v>1110</v>
      </c>
      <c r="P135" s="236" t="s">
        <v>1094</v>
      </c>
      <c r="Q135" s="18" t="s">
        <v>23</v>
      </c>
      <c r="R135" s="13">
        <v>43497</v>
      </c>
      <c r="S135" s="13">
        <v>43830</v>
      </c>
      <c r="T135" s="150"/>
      <c r="U135" s="150"/>
      <c r="V135" s="150"/>
      <c r="W135" s="150"/>
      <c r="X135" s="151"/>
    </row>
    <row r="136" spans="1:24" ht="107.25" customHeight="1" x14ac:dyDescent="0.2">
      <c r="A136" s="132" t="s">
        <v>1089</v>
      </c>
      <c r="B136" s="131" t="s">
        <v>955</v>
      </c>
      <c r="C136" s="133" t="s">
        <v>932</v>
      </c>
      <c r="D136" s="131" t="s">
        <v>748</v>
      </c>
      <c r="E136" s="232" t="s">
        <v>977</v>
      </c>
      <c r="F136" s="232" t="s">
        <v>998</v>
      </c>
      <c r="G136" s="292" t="s">
        <v>40</v>
      </c>
      <c r="H136" s="285" t="s">
        <v>1037</v>
      </c>
      <c r="I136" s="234">
        <v>15</v>
      </c>
      <c r="J136" s="302">
        <v>4</v>
      </c>
      <c r="K136" s="234">
        <f t="shared" si="10"/>
        <v>60</v>
      </c>
      <c r="L136" s="288" t="s">
        <v>21</v>
      </c>
      <c r="M136" s="293" t="s">
        <v>40</v>
      </c>
      <c r="N136" s="234" t="s">
        <v>829</v>
      </c>
      <c r="O136" s="9" t="s">
        <v>1111</v>
      </c>
      <c r="P136" s="236" t="s">
        <v>1094</v>
      </c>
      <c r="Q136" s="17" t="s">
        <v>1133</v>
      </c>
      <c r="R136" s="13">
        <v>43497</v>
      </c>
      <c r="S136" s="13">
        <v>43830</v>
      </c>
      <c r="T136" s="150"/>
      <c r="U136" s="150"/>
      <c r="V136" s="150"/>
      <c r="W136" s="150"/>
      <c r="X136" s="151"/>
    </row>
    <row r="137" spans="1:24" ht="88.5" customHeight="1" x14ac:dyDescent="0.2">
      <c r="A137" s="132" t="s">
        <v>1090</v>
      </c>
      <c r="B137" s="131" t="s">
        <v>954</v>
      </c>
      <c r="C137" s="133" t="s">
        <v>933</v>
      </c>
      <c r="D137" s="131" t="s">
        <v>748</v>
      </c>
      <c r="E137" s="232" t="s">
        <v>978</v>
      </c>
      <c r="F137" s="232" t="s">
        <v>998</v>
      </c>
      <c r="G137" s="292" t="s">
        <v>40</v>
      </c>
      <c r="H137" s="285" t="s">
        <v>1038</v>
      </c>
      <c r="I137" s="234">
        <v>15</v>
      </c>
      <c r="J137" s="302">
        <v>4</v>
      </c>
      <c r="K137" s="234">
        <f t="shared" si="10"/>
        <v>60</v>
      </c>
      <c r="L137" s="288" t="s">
        <v>21</v>
      </c>
      <c r="M137" s="293" t="s">
        <v>40</v>
      </c>
      <c r="N137" s="234" t="s">
        <v>829</v>
      </c>
      <c r="O137" s="9" t="s">
        <v>1112</v>
      </c>
      <c r="P137" s="236" t="s">
        <v>1093</v>
      </c>
      <c r="Q137" s="17" t="s">
        <v>1133</v>
      </c>
      <c r="R137" s="13">
        <v>43497</v>
      </c>
      <c r="S137" s="13">
        <v>43830</v>
      </c>
      <c r="T137" s="150"/>
      <c r="U137" s="150"/>
      <c r="V137" s="150"/>
      <c r="W137" s="150"/>
      <c r="X137" s="151"/>
    </row>
    <row r="138" spans="1:24" ht="120.75" customHeight="1" x14ac:dyDescent="0.2">
      <c r="A138" s="132" t="s">
        <v>1091</v>
      </c>
      <c r="B138" s="131" t="s">
        <v>954</v>
      </c>
      <c r="C138" s="133" t="s">
        <v>934</v>
      </c>
      <c r="D138" s="131" t="s">
        <v>748</v>
      </c>
      <c r="E138" s="232" t="s">
        <v>979</v>
      </c>
      <c r="F138" s="232" t="s">
        <v>1005</v>
      </c>
      <c r="G138" s="284" t="s">
        <v>20</v>
      </c>
      <c r="H138" s="285" t="s">
        <v>1039</v>
      </c>
      <c r="I138" s="234">
        <v>15</v>
      </c>
      <c r="J138" s="302">
        <v>5</v>
      </c>
      <c r="K138" s="234">
        <f t="shared" si="10"/>
        <v>75</v>
      </c>
      <c r="L138" s="288" t="s">
        <v>21</v>
      </c>
      <c r="M138" s="286" t="s">
        <v>20</v>
      </c>
      <c r="N138" s="234" t="s">
        <v>829</v>
      </c>
      <c r="O138" s="9" t="s">
        <v>1113</v>
      </c>
      <c r="P138" s="236" t="s">
        <v>1093</v>
      </c>
      <c r="Q138" s="18" t="s">
        <v>23</v>
      </c>
      <c r="R138" s="13">
        <v>43497</v>
      </c>
      <c r="S138" s="13">
        <v>43830</v>
      </c>
      <c r="T138" s="150"/>
      <c r="U138" s="150"/>
      <c r="V138" s="150"/>
      <c r="W138" s="150"/>
      <c r="X138" s="151"/>
    </row>
    <row r="139" spans="1:24" ht="67.5" customHeight="1" x14ac:dyDescent="0.2">
      <c r="A139" s="132" t="s">
        <v>1092</v>
      </c>
      <c r="B139" s="131" t="s">
        <v>954</v>
      </c>
      <c r="C139" s="133" t="s">
        <v>935</v>
      </c>
      <c r="D139" s="131" t="s">
        <v>748</v>
      </c>
      <c r="E139" s="232" t="s">
        <v>980</v>
      </c>
      <c r="F139" s="232" t="s">
        <v>1006</v>
      </c>
      <c r="G139" s="284" t="s">
        <v>20</v>
      </c>
      <c r="H139" s="285" t="s">
        <v>1040</v>
      </c>
      <c r="I139" s="234">
        <v>15</v>
      </c>
      <c r="J139" s="302">
        <v>4</v>
      </c>
      <c r="K139" s="234">
        <f t="shared" si="10"/>
        <v>60</v>
      </c>
      <c r="L139" s="288" t="s">
        <v>21</v>
      </c>
      <c r="M139" s="286" t="s">
        <v>20</v>
      </c>
      <c r="N139" s="234" t="s">
        <v>829</v>
      </c>
      <c r="O139" s="9" t="s">
        <v>1114</v>
      </c>
      <c r="P139" s="236" t="s">
        <v>1093</v>
      </c>
      <c r="Q139" s="18" t="s">
        <v>23</v>
      </c>
      <c r="R139" s="13">
        <v>43497</v>
      </c>
      <c r="S139" s="13">
        <v>43830</v>
      </c>
      <c r="T139" s="150"/>
      <c r="U139" s="150"/>
      <c r="V139" s="150"/>
      <c r="W139" s="150"/>
      <c r="X139" s="151"/>
    </row>
    <row r="140" spans="1:24" ht="60.75" customHeight="1" x14ac:dyDescent="0.2">
      <c r="A140" s="132" t="s">
        <v>1292</v>
      </c>
      <c r="B140" s="131" t="s">
        <v>955</v>
      </c>
      <c r="C140" s="133" t="s">
        <v>936</v>
      </c>
      <c r="D140" s="131" t="s">
        <v>748</v>
      </c>
      <c r="E140" s="232" t="s">
        <v>981</v>
      </c>
      <c r="F140" s="232" t="s">
        <v>992</v>
      </c>
      <c r="G140" s="292" t="s">
        <v>40</v>
      </c>
      <c r="H140" s="285" t="s">
        <v>1041</v>
      </c>
      <c r="I140" s="234">
        <v>15</v>
      </c>
      <c r="J140" s="302">
        <v>5</v>
      </c>
      <c r="K140" s="234">
        <f t="shared" si="10"/>
        <v>75</v>
      </c>
      <c r="L140" s="288" t="s">
        <v>21</v>
      </c>
      <c r="M140" s="293" t="s">
        <v>40</v>
      </c>
      <c r="N140" s="234" t="s">
        <v>829</v>
      </c>
      <c r="O140" s="9" t="s">
        <v>1115</v>
      </c>
      <c r="P140" s="236" t="s">
        <v>1094</v>
      </c>
      <c r="Q140" s="18" t="s">
        <v>23</v>
      </c>
      <c r="R140" s="13">
        <v>43497</v>
      </c>
      <c r="S140" s="13">
        <v>43830</v>
      </c>
      <c r="T140" s="150"/>
      <c r="U140" s="150"/>
      <c r="V140" s="150"/>
      <c r="W140" s="150"/>
      <c r="X140" s="151"/>
    </row>
    <row r="141" spans="1:24" ht="129" customHeight="1" x14ac:dyDescent="0.2">
      <c r="A141" s="132" t="s">
        <v>1293</v>
      </c>
      <c r="B141" s="131" t="s">
        <v>954</v>
      </c>
      <c r="C141" s="133" t="s">
        <v>937</v>
      </c>
      <c r="D141" s="131" t="s">
        <v>748</v>
      </c>
      <c r="E141" s="232" t="s">
        <v>958</v>
      </c>
      <c r="F141" s="232" t="s">
        <v>1007</v>
      </c>
      <c r="G141" s="284" t="s">
        <v>20</v>
      </c>
      <c r="H141" s="285" t="s">
        <v>1042</v>
      </c>
      <c r="I141" s="234">
        <v>15</v>
      </c>
      <c r="J141" s="302">
        <v>5</v>
      </c>
      <c r="K141" s="234">
        <f t="shared" si="10"/>
        <v>75</v>
      </c>
      <c r="L141" s="288" t="s">
        <v>21</v>
      </c>
      <c r="M141" s="286" t="s">
        <v>20</v>
      </c>
      <c r="N141" s="234" t="s">
        <v>829</v>
      </c>
      <c r="O141" s="9" t="s">
        <v>1116</v>
      </c>
      <c r="P141" s="236" t="s">
        <v>1093</v>
      </c>
      <c r="Q141" s="18" t="s">
        <v>23</v>
      </c>
      <c r="R141" s="13">
        <v>43497</v>
      </c>
      <c r="S141" s="13">
        <v>43830</v>
      </c>
      <c r="T141" s="150"/>
      <c r="U141" s="150"/>
      <c r="V141" s="150"/>
      <c r="W141" s="150"/>
      <c r="X141" s="151"/>
    </row>
    <row r="142" spans="1:24" ht="181.5" customHeight="1" x14ac:dyDescent="0.2">
      <c r="A142" s="132" t="s">
        <v>1294</v>
      </c>
      <c r="B142" s="131" t="s">
        <v>957</v>
      </c>
      <c r="C142" s="133" t="s">
        <v>938</v>
      </c>
      <c r="D142" s="131" t="s">
        <v>748</v>
      </c>
      <c r="E142" s="232" t="s">
        <v>982</v>
      </c>
      <c r="F142" s="232" t="s">
        <v>1008</v>
      </c>
      <c r="G142" s="292" t="s">
        <v>40</v>
      </c>
      <c r="H142" s="285" t="s">
        <v>1043</v>
      </c>
      <c r="I142" s="234">
        <v>15</v>
      </c>
      <c r="J142" s="302">
        <v>5</v>
      </c>
      <c r="K142" s="234">
        <f t="shared" si="10"/>
        <v>75</v>
      </c>
      <c r="L142" s="288" t="s">
        <v>21</v>
      </c>
      <c r="M142" s="293" t="s">
        <v>40</v>
      </c>
      <c r="N142" s="234" t="s">
        <v>829</v>
      </c>
      <c r="O142" s="9" t="s">
        <v>1117</v>
      </c>
      <c r="P142" s="236" t="s">
        <v>957</v>
      </c>
      <c r="Q142" s="18" t="s">
        <v>1134</v>
      </c>
      <c r="R142" s="13">
        <v>43497</v>
      </c>
      <c r="S142" s="13">
        <v>43830</v>
      </c>
      <c r="T142" s="150"/>
      <c r="U142" s="150"/>
      <c r="V142" s="150"/>
      <c r="W142" s="150"/>
      <c r="X142" s="151"/>
    </row>
    <row r="143" spans="1:24" ht="120" customHeight="1" x14ac:dyDescent="0.2">
      <c r="A143" s="132" t="s">
        <v>1295</v>
      </c>
      <c r="B143" s="131" t="s">
        <v>957</v>
      </c>
      <c r="C143" s="133" t="s">
        <v>939</v>
      </c>
      <c r="D143" s="131" t="s">
        <v>748</v>
      </c>
      <c r="E143" s="232" t="s">
        <v>983</v>
      </c>
      <c r="F143" s="232" t="s">
        <v>1009</v>
      </c>
      <c r="G143" s="292" t="s">
        <v>40</v>
      </c>
      <c r="H143" s="285" t="s">
        <v>1044</v>
      </c>
      <c r="I143" s="234">
        <v>20</v>
      </c>
      <c r="J143" s="302">
        <v>2</v>
      </c>
      <c r="K143" s="234">
        <f t="shared" si="10"/>
        <v>40</v>
      </c>
      <c r="L143" s="292" t="s">
        <v>41</v>
      </c>
      <c r="M143" s="286" t="s">
        <v>20</v>
      </c>
      <c r="N143" s="234" t="s">
        <v>829</v>
      </c>
      <c r="O143" s="9" t="s">
        <v>1118</v>
      </c>
      <c r="P143" s="236" t="s">
        <v>957</v>
      </c>
      <c r="Q143" s="18" t="s">
        <v>1135</v>
      </c>
      <c r="R143" s="13">
        <v>43497</v>
      </c>
      <c r="S143" s="13">
        <v>43830</v>
      </c>
      <c r="T143" s="150"/>
      <c r="U143" s="150"/>
      <c r="V143" s="150"/>
      <c r="W143" s="150"/>
      <c r="X143" s="151"/>
    </row>
    <row r="144" spans="1:24" ht="108.75" customHeight="1" x14ac:dyDescent="0.2">
      <c r="A144" s="132" t="s">
        <v>1296</v>
      </c>
      <c r="B144" s="131" t="s">
        <v>954</v>
      </c>
      <c r="C144" s="133" t="s">
        <v>940</v>
      </c>
      <c r="D144" s="131" t="s">
        <v>748</v>
      </c>
      <c r="E144" s="232" t="s">
        <v>959</v>
      </c>
      <c r="F144" s="232" t="s">
        <v>1010</v>
      </c>
      <c r="G144" s="302" t="s">
        <v>102</v>
      </c>
      <c r="H144" s="285" t="s">
        <v>1045</v>
      </c>
      <c r="I144" s="234">
        <v>15</v>
      </c>
      <c r="J144" s="302">
        <v>5</v>
      </c>
      <c r="K144" s="234">
        <f t="shared" si="10"/>
        <v>75</v>
      </c>
      <c r="L144" s="288" t="s">
        <v>21</v>
      </c>
      <c r="M144" s="303" t="s">
        <v>102</v>
      </c>
      <c r="N144" s="234" t="s">
        <v>831</v>
      </c>
      <c r="O144" s="9" t="s">
        <v>1119</v>
      </c>
      <c r="P144" s="236" t="s">
        <v>1093</v>
      </c>
      <c r="Q144" s="18" t="s">
        <v>159</v>
      </c>
      <c r="R144" s="13">
        <v>43497</v>
      </c>
      <c r="S144" s="13">
        <v>43830</v>
      </c>
      <c r="T144" s="150"/>
      <c r="U144" s="150"/>
      <c r="V144" s="150"/>
      <c r="W144" s="150"/>
      <c r="X144" s="151"/>
    </row>
    <row r="145" spans="1:24" ht="45.75" customHeight="1" x14ac:dyDescent="0.2">
      <c r="A145" s="132" t="s">
        <v>1297</v>
      </c>
      <c r="B145" s="131" t="s">
        <v>954</v>
      </c>
      <c r="C145" s="133" t="s">
        <v>941</v>
      </c>
      <c r="D145" s="131" t="s">
        <v>748</v>
      </c>
      <c r="E145" s="232" t="s">
        <v>960</v>
      </c>
      <c r="F145" s="232" t="s">
        <v>1011</v>
      </c>
      <c r="G145" s="302" t="s">
        <v>102</v>
      </c>
      <c r="H145" s="285" t="s">
        <v>1046</v>
      </c>
      <c r="I145" s="234">
        <v>20</v>
      </c>
      <c r="J145" s="302">
        <v>5</v>
      </c>
      <c r="K145" s="234">
        <f t="shared" si="10"/>
        <v>100</v>
      </c>
      <c r="L145" s="302" t="s">
        <v>59</v>
      </c>
      <c r="M145" s="303" t="s">
        <v>102</v>
      </c>
      <c r="N145" s="234" t="s">
        <v>831</v>
      </c>
      <c r="O145" s="9" t="s">
        <v>1120</v>
      </c>
      <c r="P145" s="236" t="s">
        <v>1093</v>
      </c>
      <c r="Q145" s="18" t="s">
        <v>235</v>
      </c>
      <c r="R145" s="13">
        <v>43497</v>
      </c>
      <c r="S145" s="13">
        <v>43830</v>
      </c>
      <c r="T145" s="150"/>
      <c r="U145" s="150"/>
      <c r="V145" s="150"/>
      <c r="W145" s="150"/>
      <c r="X145" s="151"/>
    </row>
    <row r="146" spans="1:24" ht="121.5" customHeight="1" x14ac:dyDescent="0.2">
      <c r="A146" s="132" t="s">
        <v>1298</v>
      </c>
      <c r="B146" s="131" t="s">
        <v>954</v>
      </c>
      <c r="C146" s="133" t="s">
        <v>942</v>
      </c>
      <c r="D146" s="131" t="s">
        <v>748</v>
      </c>
      <c r="E146" s="232" t="s">
        <v>984</v>
      </c>
      <c r="F146" s="232" t="s">
        <v>1012</v>
      </c>
      <c r="G146" s="292" t="s">
        <v>40</v>
      </c>
      <c r="H146" s="285" t="s">
        <v>1047</v>
      </c>
      <c r="I146" s="234">
        <v>20</v>
      </c>
      <c r="J146" s="302">
        <v>5</v>
      </c>
      <c r="K146" s="234">
        <f t="shared" si="10"/>
        <v>100</v>
      </c>
      <c r="L146" s="302" t="s">
        <v>59</v>
      </c>
      <c r="M146" s="289" t="s">
        <v>32</v>
      </c>
      <c r="N146" s="234" t="s">
        <v>830</v>
      </c>
      <c r="O146" s="9" t="s">
        <v>1121</v>
      </c>
      <c r="P146" s="236" t="s">
        <v>1093</v>
      </c>
      <c r="Q146" s="18" t="s">
        <v>1135</v>
      </c>
      <c r="R146" s="13">
        <v>43497</v>
      </c>
      <c r="S146" s="13">
        <v>43830</v>
      </c>
      <c r="T146" s="150"/>
      <c r="U146" s="150"/>
      <c r="V146" s="150"/>
      <c r="W146" s="150"/>
      <c r="X146" s="151"/>
    </row>
    <row r="147" spans="1:24" ht="82.5" customHeight="1" x14ac:dyDescent="0.2">
      <c r="A147" s="132" t="s">
        <v>1299</v>
      </c>
      <c r="B147" s="131" t="s">
        <v>956</v>
      </c>
      <c r="C147" s="133" t="s">
        <v>943</v>
      </c>
      <c r="D147" s="131" t="s">
        <v>748</v>
      </c>
      <c r="E147" s="232" t="s">
        <v>985</v>
      </c>
      <c r="F147" s="232" t="s">
        <v>1013</v>
      </c>
      <c r="G147" s="302" t="s">
        <v>102</v>
      </c>
      <c r="H147" s="285" t="s">
        <v>1048</v>
      </c>
      <c r="I147" s="234">
        <v>20</v>
      </c>
      <c r="J147" s="302">
        <v>5</v>
      </c>
      <c r="K147" s="234">
        <f t="shared" si="10"/>
        <v>100</v>
      </c>
      <c r="L147" s="302" t="s">
        <v>59</v>
      </c>
      <c r="M147" s="303" t="s">
        <v>102</v>
      </c>
      <c r="N147" s="234" t="s">
        <v>831</v>
      </c>
      <c r="O147" s="9" t="s">
        <v>1122</v>
      </c>
      <c r="P147" s="236" t="s">
        <v>1095</v>
      </c>
      <c r="Q147" s="18" t="s">
        <v>1136</v>
      </c>
      <c r="R147" s="13">
        <v>43497</v>
      </c>
      <c r="S147" s="13">
        <v>43830</v>
      </c>
      <c r="T147" s="150"/>
      <c r="U147" s="150"/>
      <c r="V147" s="150"/>
      <c r="W147" s="150"/>
      <c r="X147" s="151"/>
    </row>
    <row r="148" spans="1:24" ht="43.5" customHeight="1" x14ac:dyDescent="0.2">
      <c r="A148" s="132" t="s">
        <v>1300</v>
      </c>
      <c r="B148" s="131" t="s">
        <v>955</v>
      </c>
      <c r="C148" s="133" t="s">
        <v>944</v>
      </c>
      <c r="D148" s="131" t="s">
        <v>748</v>
      </c>
      <c r="E148" s="232" t="s">
        <v>961</v>
      </c>
      <c r="F148" s="232" t="s">
        <v>1014</v>
      </c>
      <c r="G148" s="288" t="s">
        <v>32</v>
      </c>
      <c r="H148" s="285" t="s">
        <v>1049</v>
      </c>
      <c r="I148" s="234">
        <v>20</v>
      </c>
      <c r="J148" s="302">
        <v>4</v>
      </c>
      <c r="K148" s="234">
        <f t="shared" si="10"/>
        <v>80</v>
      </c>
      <c r="L148" s="302" t="s">
        <v>59</v>
      </c>
      <c r="M148" s="303" t="s">
        <v>102</v>
      </c>
      <c r="N148" s="234" t="s">
        <v>831</v>
      </c>
      <c r="O148" s="9" t="s">
        <v>1123</v>
      </c>
      <c r="P148" s="236" t="s">
        <v>1094</v>
      </c>
      <c r="Q148" s="18" t="s">
        <v>1136</v>
      </c>
      <c r="R148" s="13">
        <v>43497</v>
      </c>
      <c r="S148" s="13">
        <v>43830</v>
      </c>
      <c r="T148" s="150"/>
      <c r="U148" s="150"/>
      <c r="V148" s="150"/>
      <c r="W148" s="150"/>
      <c r="X148" s="151"/>
    </row>
    <row r="149" spans="1:24" ht="66.75" customHeight="1" x14ac:dyDescent="0.2">
      <c r="A149" s="132" t="s">
        <v>1301</v>
      </c>
      <c r="B149" s="131" t="s">
        <v>954</v>
      </c>
      <c r="C149" s="133" t="s">
        <v>945</v>
      </c>
      <c r="D149" s="131" t="s">
        <v>748</v>
      </c>
      <c r="E149" s="232" t="s">
        <v>962</v>
      </c>
      <c r="F149" s="232" t="s">
        <v>1015</v>
      </c>
      <c r="G149" s="288" t="s">
        <v>32</v>
      </c>
      <c r="H149" s="285" t="s">
        <v>1050</v>
      </c>
      <c r="I149" s="234">
        <v>20</v>
      </c>
      <c r="J149" s="302">
        <v>4</v>
      </c>
      <c r="K149" s="234">
        <f t="shared" si="10"/>
        <v>80</v>
      </c>
      <c r="L149" s="302" t="s">
        <v>59</v>
      </c>
      <c r="M149" s="289" t="s">
        <v>32</v>
      </c>
      <c r="N149" s="234" t="s">
        <v>830</v>
      </c>
      <c r="O149" s="9" t="s">
        <v>1124</v>
      </c>
      <c r="P149" s="236" t="s">
        <v>1093</v>
      </c>
      <c r="Q149" s="18" t="s">
        <v>1136</v>
      </c>
      <c r="R149" s="13">
        <v>43497</v>
      </c>
      <c r="S149" s="13">
        <v>43830</v>
      </c>
      <c r="T149" s="150"/>
      <c r="U149" s="150"/>
      <c r="V149" s="150"/>
      <c r="W149" s="150"/>
      <c r="X149" s="151"/>
    </row>
    <row r="150" spans="1:24" ht="204" customHeight="1" x14ac:dyDescent="0.2">
      <c r="A150" s="132" t="s">
        <v>1302</v>
      </c>
      <c r="B150" s="131" t="s">
        <v>956</v>
      </c>
      <c r="C150" s="133" t="s">
        <v>946</v>
      </c>
      <c r="D150" s="131" t="s">
        <v>748</v>
      </c>
      <c r="E150" s="232" t="s">
        <v>986</v>
      </c>
      <c r="F150" s="232" t="s">
        <v>1016</v>
      </c>
      <c r="G150" s="284" t="s">
        <v>20</v>
      </c>
      <c r="H150" s="285" t="s">
        <v>1051</v>
      </c>
      <c r="I150" s="234">
        <v>15</v>
      </c>
      <c r="J150" s="302">
        <v>5</v>
      </c>
      <c r="K150" s="234">
        <f t="shared" si="10"/>
        <v>75</v>
      </c>
      <c r="L150" s="288" t="s">
        <v>21</v>
      </c>
      <c r="M150" s="286" t="s">
        <v>20</v>
      </c>
      <c r="N150" s="234" t="s">
        <v>829</v>
      </c>
      <c r="O150" s="9" t="s">
        <v>1125</v>
      </c>
      <c r="P150" s="236" t="s">
        <v>1095</v>
      </c>
      <c r="Q150" s="18" t="s">
        <v>36</v>
      </c>
      <c r="R150" s="13">
        <v>43497</v>
      </c>
      <c r="S150" s="13">
        <v>43830</v>
      </c>
      <c r="T150" s="150"/>
      <c r="U150" s="150"/>
      <c r="V150" s="150"/>
      <c r="W150" s="150"/>
      <c r="X150" s="151"/>
    </row>
    <row r="151" spans="1:24" ht="116.25" customHeight="1" x14ac:dyDescent="0.2">
      <c r="A151" s="132" t="s">
        <v>1303</v>
      </c>
      <c r="B151" s="131" t="s">
        <v>954</v>
      </c>
      <c r="C151" s="133" t="s">
        <v>947</v>
      </c>
      <c r="D151" s="131" t="s">
        <v>748</v>
      </c>
      <c r="E151" s="232" t="s">
        <v>987</v>
      </c>
      <c r="F151" s="232" t="s">
        <v>1017</v>
      </c>
      <c r="G151" s="292" t="s">
        <v>40</v>
      </c>
      <c r="H151" s="285" t="s">
        <v>1052</v>
      </c>
      <c r="I151" s="234">
        <v>15</v>
      </c>
      <c r="J151" s="302">
        <v>5</v>
      </c>
      <c r="K151" s="234">
        <f t="shared" si="10"/>
        <v>75</v>
      </c>
      <c r="L151" s="288" t="s">
        <v>21</v>
      </c>
      <c r="M151" s="293" t="s">
        <v>40</v>
      </c>
      <c r="N151" s="234" t="s">
        <v>829</v>
      </c>
      <c r="O151" s="9" t="s">
        <v>1126</v>
      </c>
      <c r="P151" s="236" t="s">
        <v>1093</v>
      </c>
      <c r="Q151" s="18" t="s">
        <v>36</v>
      </c>
      <c r="R151" s="13">
        <v>43497</v>
      </c>
      <c r="S151" s="13">
        <v>43830</v>
      </c>
      <c r="T151" s="150"/>
      <c r="U151" s="150"/>
      <c r="V151" s="150"/>
      <c r="W151" s="150"/>
      <c r="X151" s="151"/>
    </row>
    <row r="152" spans="1:24" ht="102" customHeight="1" x14ac:dyDescent="0.2">
      <c r="A152" s="132" t="s">
        <v>1304</v>
      </c>
      <c r="B152" s="131" t="s">
        <v>956</v>
      </c>
      <c r="C152" s="133" t="s">
        <v>948</v>
      </c>
      <c r="D152" s="131" t="s">
        <v>748</v>
      </c>
      <c r="E152" s="232" t="s">
        <v>963</v>
      </c>
      <c r="F152" s="232" t="s">
        <v>1018</v>
      </c>
      <c r="G152" s="284" t="s">
        <v>20</v>
      </c>
      <c r="H152" s="285" t="s">
        <v>1053</v>
      </c>
      <c r="I152" s="234">
        <v>20</v>
      </c>
      <c r="J152" s="302">
        <v>3</v>
      </c>
      <c r="K152" s="234">
        <f t="shared" si="10"/>
        <v>60</v>
      </c>
      <c r="L152" s="288" t="s">
        <v>21</v>
      </c>
      <c r="M152" s="286" t="s">
        <v>20</v>
      </c>
      <c r="N152" s="234" t="s">
        <v>829</v>
      </c>
      <c r="O152" s="9" t="s">
        <v>1096</v>
      </c>
      <c r="P152" s="236" t="s">
        <v>1095</v>
      </c>
      <c r="Q152" s="18" t="s">
        <v>36</v>
      </c>
      <c r="R152" s="13">
        <v>43497</v>
      </c>
      <c r="S152" s="13">
        <v>43830</v>
      </c>
      <c r="T152" s="150"/>
      <c r="U152" s="150"/>
      <c r="V152" s="150"/>
      <c r="W152" s="150"/>
      <c r="X152" s="151"/>
    </row>
    <row r="153" spans="1:24" ht="74.25" customHeight="1" x14ac:dyDescent="0.2">
      <c r="A153" s="132" t="s">
        <v>1305</v>
      </c>
      <c r="B153" s="131" t="s">
        <v>956</v>
      </c>
      <c r="C153" s="133" t="s">
        <v>949</v>
      </c>
      <c r="D153" s="131" t="s">
        <v>748</v>
      </c>
      <c r="E153" s="232" t="s">
        <v>964</v>
      </c>
      <c r="F153" s="232" t="s">
        <v>1019</v>
      </c>
      <c r="G153" s="284" t="s">
        <v>20</v>
      </c>
      <c r="H153" s="285" t="s">
        <v>1054</v>
      </c>
      <c r="I153" s="234">
        <v>20</v>
      </c>
      <c r="J153" s="302">
        <v>3</v>
      </c>
      <c r="K153" s="234">
        <f t="shared" si="10"/>
        <v>60</v>
      </c>
      <c r="L153" s="288" t="s">
        <v>21</v>
      </c>
      <c r="M153" s="286" t="s">
        <v>20</v>
      </c>
      <c r="N153" s="234" t="s">
        <v>829</v>
      </c>
      <c r="O153" s="9" t="s">
        <v>1127</v>
      </c>
      <c r="P153" s="236" t="s">
        <v>1095</v>
      </c>
      <c r="Q153" s="18" t="s">
        <v>36</v>
      </c>
      <c r="R153" s="13">
        <v>43497</v>
      </c>
      <c r="S153" s="13">
        <v>43830</v>
      </c>
      <c r="T153" s="150"/>
      <c r="U153" s="150"/>
      <c r="V153" s="150"/>
      <c r="W153" s="150"/>
      <c r="X153" s="151"/>
    </row>
    <row r="154" spans="1:24" ht="91.5" customHeight="1" x14ac:dyDescent="0.2">
      <c r="A154" s="132" t="s">
        <v>1306</v>
      </c>
      <c r="B154" s="131" t="s">
        <v>956</v>
      </c>
      <c r="C154" s="133" t="s">
        <v>950</v>
      </c>
      <c r="D154" s="131" t="s">
        <v>748</v>
      </c>
      <c r="E154" s="232" t="s">
        <v>988</v>
      </c>
      <c r="F154" s="232" t="s">
        <v>1020</v>
      </c>
      <c r="G154" s="292" t="s">
        <v>40</v>
      </c>
      <c r="H154" s="285" t="s">
        <v>1055</v>
      </c>
      <c r="I154" s="234">
        <v>20</v>
      </c>
      <c r="J154" s="302">
        <v>5</v>
      </c>
      <c r="K154" s="234">
        <f t="shared" si="10"/>
        <v>100</v>
      </c>
      <c r="L154" s="302" t="s">
        <v>59</v>
      </c>
      <c r="M154" s="289" t="s">
        <v>32</v>
      </c>
      <c r="N154" s="234" t="s">
        <v>830</v>
      </c>
      <c r="O154" s="9" t="s">
        <v>1128</v>
      </c>
      <c r="P154" s="236" t="s">
        <v>1095</v>
      </c>
      <c r="Q154" s="18" t="s">
        <v>36</v>
      </c>
      <c r="R154" s="13">
        <v>43497</v>
      </c>
      <c r="S154" s="13">
        <v>43830</v>
      </c>
      <c r="T154" s="150"/>
      <c r="U154" s="150"/>
      <c r="V154" s="150"/>
      <c r="W154" s="150"/>
      <c r="X154" s="151"/>
    </row>
    <row r="155" spans="1:24" ht="113.25" customHeight="1" x14ac:dyDescent="0.2">
      <c r="A155" s="132" t="s">
        <v>1307</v>
      </c>
      <c r="B155" s="131" t="s">
        <v>954</v>
      </c>
      <c r="C155" s="133" t="s">
        <v>951</v>
      </c>
      <c r="D155" s="131" t="s">
        <v>748</v>
      </c>
      <c r="E155" s="232" t="s">
        <v>991</v>
      </c>
      <c r="F155" s="232" t="s">
        <v>1021</v>
      </c>
      <c r="G155" s="302" t="s">
        <v>102</v>
      </c>
      <c r="H155" s="285" t="s">
        <v>1056</v>
      </c>
      <c r="I155" s="234">
        <v>15</v>
      </c>
      <c r="J155" s="302">
        <v>4</v>
      </c>
      <c r="K155" s="234">
        <f t="shared" si="10"/>
        <v>60</v>
      </c>
      <c r="L155" s="288" t="s">
        <v>21</v>
      </c>
      <c r="M155" s="303" t="s">
        <v>102</v>
      </c>
      <c r="N155" s="234" t="s">
        <v>831</v>
      </c>
      <c r="O155" s="9" t="s">
        <v>1129</v>
      </c>
      <c r="P155" s="236" t="s">
        <v>1093</v>
      </c>
      <c r="Q155" s="18" t="s">
        <v>36</v>
      </c>
      <c r="R155" s="13">
        <v>43497</v>
      </c>
      <c r="S155" s="13">
        <v>43830</v>
      </c>
      <c r="T155" s="150"/>
      <c r="U155" s="150"/>
      <c r="V155" s="150"/>
      <c r="W155" s="150"/>
      <c r="X155" s="151"/>
    </row>
    <row r="156" spans="1:24" ht="66" customHeight="1" x14ac:dyDescent="0.2">
      <c r="A156" s="132" t="s">
        <v>1308</v>
      </c>
      <c r="B156" s="131" t="s">
        <v>955</v>
      </c>
      <c r="C156" s="133" t="s">
        <v>952</v>
      </c>
      <c r="D156" s="131" t="s">
        <v>748</v>
      </c>
      <c r="E156" s="232" t="s">
        <v>989</v>
      </c>
      <c r="F156" s="232" t="s">
        <v>1022</v>
      </c>
      <c r="G156" s="302" t="s">
        <v>102</v>
      </c>
      <c r="H156" s="285" t="s">
        <v>1057</v>
      </c>
      <c r="I156" s="234">
        <v>15</v>
      </c>
      <c r="J156" s="302">
        <v>4</v>
      </c>
      <c r="K156" s="234">
        <f t="shared" si="10"/>
        <v>60</v>
      </c>
      <c r="L156" s="288" t="s">
        <v>21</v>
      </c>
      <c r="M156" s="303" t="s">
        <v>102</v>
      </c>
      <c r="N156" s="234" t="s">
        <v>831</v>
      </c>
      <c r="O156" s="9" t="s">
        <v>1130</v>
      </c>
      <c r="P156" s="236" t="s">
        <v>1094</v>
      </c>
      <c r="Q156" s="18" t="s">
        <v>36</v>
      </c>
      <c r="R156" s="13">
        <v>43497</v>
      </c>
      <c r="S156" s="13">
        <v>43830</v>
      </c>
      <c r="T156" s="150"/>
      <c r="U156" s="150"/>
      <c r="V156" s="150"/>
      <c r="W156" s="150"/>
      <c r="X156" s="151"/>
    </row>
    <row r="157" spans="1:24" ht="45" customHeight="1" thickBot="1" x14ac:dyDescent="0.25">
      <c r="A157" s="134" t="s">
        <v>1309</v>
      </c>
      <c r="B157" s="135" t="s">
        <v>954</v>
      </c>
      <c r="C157" s="136" t="s">
        <v>953</v>
      </c>
      <c r="D157" s="135" t="s">
        <v>748</v>
      </c>
      <c r="E157" s="233" t="s">
        <v>990</v>
      </c>
      <c r="F157" s="233" t="s">
        <v>1023</v>
      </c>
      <c r="G157" s="337" t="s">
        <v>102</v>
      </c>
      <c r="H157" s="291" t="s">
        <v>1058</v>
      </c>
      <c r="I157" s="235">
        <v>15</v>
      </c>
      <c r="J157" s="337">
        <v>5</v>
      </c>
      <c r="K157" s="235">
        <f t="shared" si="10"/>
        <v>75</v>
      </c>
      <c r="L157" s="290" t="s">
        <v>21</v>
      </c>
      <c r="M157" s="338" t="s">
        <v>102</v>
      </c>
      <c r="N157" s="235" t="s">
        <v>831</v>
      </c>
      <c r="O157" s="14" t="s">
        <v>1131</v>
      </c>
      <c r="P157" s="22" t="s">
        <v>1093</v>
      </c>
      <c r="Q157" s="19" t="s">
        <v>36</v>
      </c>
      <c r="R157" s="15">
        <v>43497</v>
      </c>
      <c r="S157" s="15">
        <v>43830</v>
      </c>
      <c r="T157" s="152"/>
      <c r="U157" s="152"/>
      <c r="V157" s="152"/>
      <c r="W157" s="152"/>
      <c r="X157" s="153"/>
    </row>
    <row r="158" spans="1:24" x14ac:dyDescent="0.2">
      <c r="I158" s="8"/>
      <c r="J158" s="8"/>
      <c r="K158" s="8"/>
      <c r="N158" s="8"/>
    </row>
    <row r="159" spans="1:24" x14ac:dyDescent="0.2">
      <c r="I159" s="8"/>
      <c r="J159" s="8"/>
      <c r="K159" s="8"/>
      <c r="N159" s="8"/>
    </row>
    <row r="160" spans="1:24" x14ac:dyDescent="0.2">
      <c r="I160" s="8"/>
      <c r="J160" s="8"/>
      <c r="K160" s="8"/>
      <c r="N160" s="8"/>
    </row>
    <row r="161" spans="9:14" x14ac:dyDescent="0.2">
      <c r="I161" s="8"/>
      <c r="J161" s="8"/>
      <c r="K161" s="8"/>
      <c r="N161" s="8"/>
    </row>
    <row r="162" spans="9:14" x14ac:dyDescent="0.2">
      <c r="I162" s="8"/>
      <c r="J162" s="8"/>
      <c r="K162" s="8"/>
      <c r="N162" s="8"/>
    </row>
    <row r="163" spans="9:14" x14ac:dyDescent="0.2">
      <c r="I163" s="8"/>
      <c r="J163" s="8"/>
      <c r="K163" s="8"/>
      <c r="N163" s="8"/>
    </row>
    <row r="164" spans="9:14" x14ac:dyDescent="0.2">
      <c r="I164" s="8"/>
      <c r="J164" s="8"/>
      <c r="K164" s="8"/>
      <c r="N164" s="8"/>
    </row>
    <row r="165" spans="9:14" x14ac:dyDescent="0.2">
      <c r="I165" s="8"/>
      <c r="J165" s="8"/>
      <c r="K165" s="8"/>
      <c r="N165" s="8"/>
    </row>
    <row r="166" spans="9:14" x14ac:dyDescent="0.2">
      <c r="I166" s="8"/>
      <c r="J166" s="8"/>
      <c r="K166" s="8"/>
      <c r="N166" s="8"/>
    </row>
    <row r="167" spans="9:14" x14ac:dyDescent="0.2">
      <c r="I167" s="8"/>
      <c r="J167" s="8"/>
      <c r="K167" s="8"/>
      <c r="N167" s="8"/>
    </row>
    <row r="168" spans="9:14" x14ac:dyDescent="0.2">
      <c r="I168" s="8"/>
      <c r="J168" s="8"/>
      <c r="K168" s="8"/>
      <c r="N168" s="8"/>
    </row>
    <row r="169" spans="9:14" x14ac:dyDescent="0.2">
      <c r="I169" s="8"/>
      <c r="J169" s="8"/>
      <c r="K169" s="8"/>
      <c r="N169" s="8"/>
    </row>
    <row r="170" spans="9:14" x14ac:dyDescent="0.2">
      <c r="I170" s="8"/>
      <c r="J170" s="8"/>
      <c r="K170" s="8"/>
      <c r="N170" s="8"/>
    </row>
    <row r="171" spans="9:14" x14ac:dyDescent="0.2">
      <c r="I171" s="8"/>
      <c r="J171" s="8"/>
      <c r="K171" s="8"/>
      <c r="N171" s="8"/>
    </row>
    <row r="172" spans="9:14" x14ac:dyDescent="0.2">
      <c r="I172" s="8"/>
      <c r="J172" s="8"/>
      <c r="K172" s="8"/>
      <c r="N172" s="8"/>
    </row>
    <row r="173" spans="9:14" x14ac:dyDescent="0.2">
      <c r="I173" s="8"/>
      <c r="J173" s="8"/>
      <c r="K173" s="8"/>
      <c r="N173" s="8"/>
    </row>
    <row r="179" spans="2:3" ht="15" x14ac:dyDescent="0.2">
      <c r="B179" s="149" t="s">
        <v>2</v>
      </c>
      <c r="C179" s="149" t="s">
        <v>740</v>
      </c>
    </row>
    <row r="180" spans="2:3" ht="15" x14ac:dyDescent="0.2">
      <c r="B180" s="142" t="s">
        <v>720</v>
      </c>
      <c r="C180" s="142" t="s">
        <v>741</v>
      </c>
    </row>
    <row r="181" spans="2:3" ht="15" x14ac:dyDescent="0.2">
      <c r="B181" s="142" t="s">
        <v>742</v>
      </c>
      <c r="C181" s="142" t="s">
        <v>743</v>
      </c>
    </row>
    <row r="182" spans="2:3" ht="15" x14ac:dyDescent="0.2">
      <c r="B182" s="142" t="s">
        <v>718</v>
      </c>
      <c r="C182" s="142" t="s">
        <v>307</v>
      </c>
    </row>
    <row r="183" spans="2:3" ht="15" x14ac:dyDescent="0.2">
      <c r="B183" s="142" t="s">
        <v>719</v>
      </c>
      <c r="C183" s="142" t="s">
        <v>751</v>
      </c>
    </row>
    <row r="184" spans="2:3" ht="15" x14ac:dyDescent="0.2">
      <c r="B184" s="142" t="s">
        <v>744</v>
      </c>
      <c r="C184" s="11" t="s">
        <v>752</v>
      </c>
    </row>
    <row r="185" spans="2:3" ht="15" x14ac:dyDescent="0.2">
      <c r="B185" s="142" t="s">
        <v>699</v>
      </c>
      <c r="C185" s="11" t="s">
        <v>753</v>
      </c>
    </row>
    <row r="186" spans="2:3" ht="15" x14ac:dyDescent="0.2">
      <c r="B186" s="142" t="s">
        <v>746</v>
      </c>
      <c r="C186" s="142" t="s">
        <v>745</v>
      </c>
    </row>
    <row r="187" spans="2:3" ht="15" x14ac:dyDescent="0.2">
      <c r="B187" s="142" t="s">
        <v>721</v>
      </c>
      <c r="C187" s="142" t="s">
        <v>203</v>
      </c>
    </row>
    <row r="188" spans="2:3" ht="30" x14ac:dyDescent="0.2">
      <c r="B188" s="142" t="s">
        <v>747</v>
      </c>
      <c r="C188" s="142" t="s">
        <v>754</v>
      </c>
    </row>
    <row r="189" spans="2:3" ht="30" x14ac:dyDescent="0.2">
      <c r="B189" s="142" t="s">
        <v>748</v>
      </c>
      <c r="C189" s="142" t="s">
        <v>85</v>
      </c>
    </row>
    <row r="190" spans="2:3" ht="15" x14ac:dyDescent="0.2">
      <c r="B190" s="142" t="s">
        <v>78</v>
      </c>
      <c r="C190" s="142" t="s">
        <v>178</v>
      </c>
    </row>
    <row r="191" spans="2:3" ht="15" x14ac:dyDescent="0.2">
      <c r="B191" s="147" t="s">
        <v>749</v>
      </c>
      <c r="C191" s="142" t="s">
        <v>278</v>
      </c>
    </row>
    <row r="192" spans="2:3" ht="15" x14ac:dyDescent="0.2">
      <c r="B192" s="144" t="s">
        <v>102</v>
      </c>
      <c r="C192" s="142" t="s">
        <v>686</v>
      </c>
    </row>
    <row r="193" spans="2:3" ht="15" x14ac:dyDescent="0.2">
      <c r="B193" s="144" t="s">
        <v>32</v>
      </c>
      <c r="C193" s="142" t="s">
        <v>755</v>
      </c>
    </row>
    <row r="194" spans="2:3" ht="15" x14ac:dyDescent="0.2">
      <c r="B194" s="145" t="s">
        <v>40</v>
      </c>
      <c r="C194" s="11" t="s">
        <v>756</v>
      </c>
    </row>
    <row r="195" spans="2:3" ht="15" x14ac:dyDescent="0.2">
      <c r="B195" s="144" t="s">
        <v>20</v>
      </c>
    </row>
    <row r="196" spans="2:3" ht="15" x14ac:dyDescent="0.2">
      <c r="B196" s="148"/>
      <c r="C196" s="143"/>
    </row>
    <row r="197" spans="2:3" ht="15" x14ac:dyDescent="0.2">
      <c r="B197" s="146" t="s">
        <v>345</v>
      </c>
      <c r="C197" s="146" t="s">
        <v>750</v>
      </c>
    </row>
    <row r="198" spans="2:3" ht="15" x14ac:dyDescent="0.2">
      <c r="B198" s="144" t="s">
        <v>59</v>
      </c>
      <c r="C198" s="144" t="s">
        <v>102</v>
      </c>
    </row>
    <row r="199" spans="2:3" ht="15" x14ac:dyDescent="0.2">
      <c r="B199" s="144" t="s">
        <v>21</v>
      </c>
      <c r="C199" s="144" t="s">
        <v>32</v>
      </c>
    </row>
    <row r="200" spans="2:3" ht="15" x14ac:dyDescent="0.2">
      <c r="B200" s="144" t="s">
        <v>41</v>
      </c>
      <c r="C200" s="144" t="s">
        <v>40</v>
      </c>
    </row>
    <row r="201" spans="2:3" ht="15" x14ac:dyDescent="0.2">
      <c r="B201" s="144" t="s">
        <v>27</v>
      </c>
      <c r="C201" s="144" t="s">
        <v>20</v>
      </c>
    </row>
  </sheetData>
  <mergeCells count="28">
    <mergeCell ref="U54:U55"/>
    <mergeCell ref="V54:V55"/>
    <mergeCell ref="W54:W55"/>
    <mergeCell ref="X54:X55"/>
    <mergeCell ref="A1:B4"/>
    <mergeCell ref="C1:I4"/>
    <mergeCell ref="J1:K1"/>
    <mergeCell ref="J2:K2"/>
    <mergeCell ref="J3:K3"/>
    <mergeCell ref="J4:K4"/>
    <mergeCell ref="A54:A55"/>
    <mergeCell ref="C54:C55"/>
    <mergeCell ref="D54:D55"/>
    <mergeCell ref="E54:E55"/>
    <mergeCell ref="F54:F55"/>
    <mergeCell ref="G54:G55"/>
    <mergeCell ref="H54:H55"/>
    <mergeCell ref="I54:I55"/>
    <mergeCell ref="J54:J55"/>
    <mergeCell ref="K54:K55"/>
    <mergeCell ref="R54:R55"/>
    <mergeCell ref="S54:S55"/>
    <mergeCell ref="T54:T55"/>
    <mergeCell ref="L54:L55"/>
    <mergeCell ref="M54:M55"/>
    <mergeCell ref="O54:O55"/>
    <mergeCell ref="P54:P55"/>
    <mergeCell ref="Q54:Q55"/>
  </mergeCells>
  <phoneticPr fontId="26" type="noConversion"/>
  <conditionalFormatting sqref="L54">
    <cfRule type="cellIs" dxfId="3" priority="133" operator="equal">
      <formula>"Fuerte"</formula>
    </cfRule>
    <cfRule type="cellIs" dxfId="2" priority="134" operator="equal">
      <formula>"Aceptable"</formula>
    </cfRule>
    <cfRule type="cellIs" dxfId="1" priority="135" operator="equal">
      <formula>"Requiere mejora"</formula>
    </cfRule>
    <cfRule type="cellIs" dxfId="0" priority="136" operator="equal">
      <formula>"Debil"</formula>
    </cfRule>
  </conditionalFormatting>
  <dataValidations count="8">
    <dataValidation type="list" allowBlank="1" showInputMessage="1" showErrorMessage="1" sqref="B121:B122 B108:B115 B117 B119 B7:B106" xr:uid="{00000000-0002-0000-0000-000000000000}">
      <formula1>$C$180:$C$194</formula1>
    </dataValidation>
    <dataValidation type="list" allowBlank="1" showInputMessage="1" showErrorMessage="1" sqref="D56:D157 D7:D53" xr:uid="{00000000-0002-0000-0000-000001000000}">
      <formula1>$B$180:$B$190</formula1>
    </dataValidation>
    <dataValidation type="list" allowBlank="1" showInputMessage="1" showErrorMessage="1" sqref="M56:M157 G56:G157 M7:M53 G7:G54" xr:uid="{00000000-0002-0000-0000-000002000000}">
      <formula1>$B$192:$B$195</formula1>
    </dataValidation>
    <dataValidation type="list" allowBlank="1" showInputMessage="1" showErrorMessage="1" sqref="L56:L157 L7:L53" xr:uid="{00000000-0002-0000-0000-000003000000}">
      <formula1>$B$198:$B$201</formula1>
    </dataValidation>
    <dataValidation type="list" allowBlank="1" showInputMessage="1" showErrorMessage="1" sqref="D21 D31 D49 D75:D79 D85 D111:D115 D103:D104" xr:uid="{D7AFC907-6654-4B65-B758-734DED51C893}">
      <formula1>#REF!</formula1>
    </dataValidation>
    <dataValidation type="list" allowBlank="1" showInputMessage="1" showErrorMessage="1" sqref="L21 L85 L31 L49 L75:L79 L111:L115 L103:L104" xr:uid="{C40349DF-6334-405E-BD52-410C2421E481}">
      <formula1>$B$191:$B$194</formula1>
    </dataValidation>
    <dataValidation type="list" allowBlank="1" showInputMessage="1" showErrorMessage="1" sqref="G21 M85 G85 G31 M31 M21 M49 G49 G75:G79 M75:M79 G111:G115 G103:G104 M111:M115 M103:M104" xr:uid="{4F2234EF-791A-41D3-BCA0-4DD57664EED4}">
      <formula1>$B$186:$B$189</formula1>
    </dataValidation>
    <dataValidation type="list" allowBlank="1" showInputMessage="1" showErrorMessage="1" sqref="B21 B85 B31 B49 B75:B79 B111:B115 B103:B104" xr:uid="{E19E6CEE-0CDC-4071-95AF-5268442152AB}">
      <formula1>$C$179:$C$193</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'M:\Riesgos\Matriz de riesgos\Año 2019\Gestion de riesgos 2019\[Mapa de riesgos REV 2019.xlsx]tablas '!#REF!</xm:f>
          </x14:formula1>
          <xm:sqref>D54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
  <sheetViews>
    <sheetView topLeftCell="A10" workbookViewId="0">
      <selection activeCell="C12" sqref="C12"/>
    </sheetView>
  </sheetViews>
  <sheetFormatPr baseColWidth="10" defaultRowHeight="15" x14ac:dyDescent="0.25"/>
  <cols>
    <col min="1" max="1" width="16.7109375" customWidth="1"/>
    <col min="2" max="2" width="24" customWidth="1"/>
    <col min="3" max="3" width="32.28515625" customWidth="1"/>
    <col min="4" max="4" width="29.28515625" customWidth="1"/>
    <col min="5" max="5" width="20.85546875" customWidth="1"/>
  </cols>
  <sheetData>
    <row r="1" spans="1:8" x14ac:dyDescent="0.25">
      <c r="A1" s="251" t="s">
        <v>5</v>
      </c>
      <c r="B1" s="251"/>
      <c r="C1" s="251"/>
      <c r="D1" s="251"/>
      <c r="E1" s="251"/>
    </row>
    <row r="2" spans="1:8" x14ac:dyDescent="0.25">
      <c r="A2" s="166" t="s">
        <v>1137</v>
      </c>
      <c r="B2" s="167" t="s">
        <v>354</v>
      </c>
      <c r="C2" s="168" t="s">
        <v>40</v>
      </c>
      <c r="D2" s="169" t="s">
        <v>20</v>
      </c>
      <c r="E2" s="170" t="s">
        <v>1138</v>
      </c>
    </row>
    <row r="3" spans="1:8" x14ac:dyDescent="0.25">
      <c r="A3" s="171">
        <f>COUNTIF('Mapa de riesgos'!G7:G102,"Bajo")</f>
        <v>16</v>
      </c>
      <c r="B3" s="172">
        <f>COUNTIF('Mapa de riesgos'!G7:G102,"Moderado ")</f>
        <v>22</v>
      </c>
      <c r="C3" s="173">
        <f>COUNTIF('Mapa de riesgos'!G7:G102,"Por encima del promedio")</f>
        <v>9</v>
      </c>
      <c r="D3" s="174">
        <f>COUNTIF('Mapa de riesgos'!G7:G102,"Alto")</f>
        <v>41</v>
      </c>
      <c r="E3" s="170">
        <f>SUM(A3:D3)</f>
        <v>88</v>
      </c>
    </row>
    <row r="5" spans="1:8" x14ac:dyDescent="0.25">
      <c r="A5" s="251" t="s">
        <v>1139</v>
      </c>
      <c r="B5" s="251"/>
      <c r="C5" s="251"/>
      <c r="D5" s="251"/>
      <c r="E5" s="251"/>
    </row>
    <row r="6" spans="1:8" x14ac:dyDescent="0.25">
      <c r="A6" s="166" t="s">
        <v>1137</v>
      </c>
      <c r="B6" s="167" t="s">
        <v>354</v>
      </c>
      <c r="C6" s="168" t="s">
        <v>40</v>
      </c>
      <c r="D6" s="169" t="s">
        <v>20</v>
      </c>
      <c r="E6" s="170" t="s">
        <v>1138</v>
      </c>
    </row>
    <row r="7" spans="1:8" x14ac:dyDescent="0.25">
      <c r="A7" s="171">
        <f>COUNTIF('Mapa de riesgos'!M7:M102,"Bajo")</f>
        <v>15</v>
      </c>
      <c r="B7" s="172">
        <f>COUNTIF('Mapa de riesgos'!M7:M102,"Moderado ")</f>
        <v>12</v>
      </c>
      <c r="C7" s="173">
        <f>COUNTIF('Mapa de riesgos'!M7:M102,"Por encima del promedio")</f>
        <v>15</v>
      </c>
      <c r="D7" s="174">
        <f>COUNTIF('Mapa de riesgos'!M7:M102,"Alto")</f>
        <v>47</v>
      </c>
      <c r="E7" s="170">
        <f>SUM(A7:D7)</f>
        <v>89</v>
      </c>
    </row>
    <row r="10" spans="1:8" x14ac:dyDescent="0.25">
      <c r="A10" s="252" t="s">
        <v>1150</v>
      </c>
      <c r="B10" s="252"/>
      <c r="C10" s="252"/>
      <c r="D10" s="252"/>
      <c r="E10" s="252"/>
    </row>
    <row r="11" spans="1:8" ht="38.25" x14ac:dyDescent="0.25">
      <c r="A11" s="175" t="s">
        <v>1147</v>
      </c>
      <c r="B11" s="175" t="s">
        <v>102</v>
      </c>
      <c r="C11" s="175" t="s">
        <v>354</v>
      </c>
      <c r="D11" s="175" t="s">
        <v>40</v>
      </c>
      <c r="E11" s="175" t="s">
        <v>20</v>
      </c>
    </row>
    <row r="12" spans="1:8" ht="51.75" customHeight="1" x14ac:dyDescent="0.25">
      <c r="A12" s="175" t="s">
        <v>59</v>
      </c>
      <c r="B12" s="176" t="s">
        <v>1219</v>
      </c>
      <c r="C12" s="176" t="s">
        <v>1216</v>
      </c>
      <c r="D12" s="177"/>
      <c r="E12" s="178" t="s">
        <v>1217</v>
      </c>
      <c r="H12" s="179"/>
    </row>
    <row r="13" spans="1:8" ht="54" customHeight="1" x14ac:dyDescent="0.25">
      <c r="A13" s="175" t="s">
        <v>21</v>
      </c>
      <c r="B13" s="176" t="s">
        <v>1222</v>
      </c>
      <c r="C13" s="177" t="s">
        <v>1223</v>
      </c>
      <c r="D13" s="178" t="s">
        <v>1218</v>
      </c>
      <c r="E13" s="180" t="s">
        <v>1227</v>
      </c>
    </row>
    <row r="14" spans="1:8" ht="60" customHeight="1" x14ac:dyDescent="0.25">
      <c r="A14" s="175" t="s">
        <v>372</v>
      </c>
      <c r="B14" s="177"/>
      <c r="C14" s="178" t="s">
        <v>1226</v>
      </c>
      <c r="D14" s="180" t="s">
        <v>1221</v>
      </c>
      <c r="E14" s="180" t="s">
        <v>1228</v>
      </c>
      <c r="G14" t="s">
        <v>1149</v>
      </c>
    </row>
    <row r="15" spans="1:8" ht="70.5" customHeight="1" x14ac:dyDescent="0.25">
      <c r="A15" s="175" t="s">
        <v>27</v>
      </c>
      <c r="B15" s="178" t="s">
        <v>1220</v>
      </c>
      <c r="C15" s="180" t="s">
        <v>1224</v>
      </c>
      <c r="D15" s="180" t="s">
        <v>1225</v>
      </c>
      <c r="E15" s="180" t="s">
        <v>1229</v>
      </c>
    </row>
  </sheetData>
  <mergeCells count="3">
    <mergeCell ref="A1:E1"/>
    <mergeCell ref="A5:E5"/>
    <mergeCell ref="A10:E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workbookViewId="0">
      <selection sqref="A1:E1"/>
    </sheetView>
  </sheetViews>
  <sheetFormatPr baseColWidth="10" defaultRowHeight="15" x14ac:dyDescent="0.25"/>
  <cols>
    <col min="1" max="1" width="16.7109375" customWidth="1"/>
    <col min="2" max="2" width="24" customWidth="1"/>
    <col min="3" max="3" width="32.28515625" customWidth="1"/>
    <col min="4" max="4" width="29.28515625" customWidth="1"/>
    <col min="5" max="5" width="20.85546875" customWidth="1"/>
  </cols>
  <sheetData>
    <row r="1" spans="1:8" x14ac:dyDescent="0.25">
      <c r="A1" s="251" t="s">
        <v>5</v>
      </c>
      <c r="B1" s="251"/>
      <c r="C1" s="251"/>
      <c r="D1" s="251"/>
      <c r="E1" s="251"/>
    </row>
    <row r="2" spans="1:8" x14ac:dyDescent="0.25">
      <c r="A2" s="166" t="s">
        <v>1137</v>
      </c>
      <c r="B2" s="167" t="s">
        <v>354</v>
      </c>
      <c r="C2" s="168" t="s">
        <v>40</v>
      </c>
      <c r="D2" s="169" t="s">
        <v>20</v>
      </c>
      <c r="E2" s="170" t="s">
        <v>1138</v>
      </c>
    </row>
    <row r="3" spans="1:8" x14ac:dyDescent="0.25">
      <c r="A3" s="171">
        <f>COUNTIF('Mapa de riesgos'!G123:G157,"Bajo")</f>
        <v>8</v>
      </c>
      <c r="B3" s="172">
        <f>COUNTIF('Mapa de riesgos'!G123:G157,"Moderado ")</f>
        <v>11</v>
      </c>
      <c r="C3" s="173">
        <f>COUNTIF('Mapa de riesgos'!G123:G157,"Por encima del promedio")</f>
        <v>10</v>
      </c>
      <c r="D3" s="174">
        <f>COUNTIF('Mapa de riesgos'!G123:G157,"Alto")</f>
        <v>6</v>
      </c>
      <c r="E3" s="170">
        <f>SUM(A3:D3)</f>
        <v>35</v>
      </c>
    </row>
    <row r="5" spans="1:8" x14ac:dyDescent="0.25">
      <c r="A5" s="251" t="s">
        <v>1139</v>
      </c>
      <c r="B5" s="251"/>
      <c r="C5" s="251"/>
      <c r="D5" s="251"/>
      <c r="E5" s="251"/>
    </row>
    <row r="6" spans="1:8" x14ac:dyDescent="0.25">
      <c r="A6" s="166" t="s">
        <v>1137</v>
      </c>
      <c r="B6" s="167" t="s">
        <v>354</v>
      </c>
      <c r="C6" s="168" t="s">
        <v>40</v>
      </c>
      <c r="D6" s="169" t="s">
        <v>20</v>
      </c>
      <c r="E6" s="170" t="s">
        <v>1138</v>
      </c>
    </row>
    <row r="7" spans="1:8" x14ac:dyDescent="0.25">
      <c r="A7" s="171">
        <f>COUNTIF('Mapa de riesgos'!M123:M157,"Bajo")</f>
        <v>9</v>
      </c>
      <c r="B7" s="172">
        <f>COUNTIF('Mapa de riesgos'!M123:M157,"Moderado ")</f>
        <v>11</v>
      </c>
      <c r="C7" s="173">
        <f>COUNTIF('Mapa de riesgos'!M123:M157,"Por encima del promedio")</f>
        <v>7</v>
      </c>
      <c r="D7" s="174">
        <f>COUNTIF('Mapa de riesgos'!M123:M157,"Alto")</f>
        <v>8</v>
      </c>
      <c r="E7" s="170">
        <f>SUM(A7:D7)</f>
        <v>35</v>
      </c>
    </row>
    <row r="10" spans="1:8" x14ac:dyDescent="0.25">
      <c r="A10" s="252" t="s">
        <v>1148</v>
      </c>
      <c r="B10" s="252"/>
      <c r="C10" s="252"/>
      <c r="D10" s="252"/>
      <c r="E10" s="252"/>
    </row>
    <row r="11" spans="1:8" ht="38.25" x14ac:dyDescent="0.25">
      <c r="A11" s="175" t="s">
        <v>1147</v>
      </c>
      <c r="B11" s="175" t="s">
        <v>102</v>
      </c>
      <c r="C11" s="175" t="s">
        <v>354</v>
      </c>
      <c r="D11" s="175" t="s">
        <v>40</v>
      </c>
      <c r="E11" s="175" t="s">
        <v>20</v>
      </c>
    </row>
    <row r="12" spans="1:8" ht="51.75" customHeight="1" x14ac:dyDescent="0.25">
      <c r="A12" s="175" t="s">
        <v>59</v>
      </c>
      <c r="B12" s="176" t="s">
        <v>1141</v>
      </c>
      <c r="C12" s="176" t="s">
        <v>1142</v>
      </c>
      <c r="D12" s="177" t="s">
        <v>1145</v>
      </c>
      <c r="E12" s="178"/>
      <c r="H12" s="179"/>
    </row>
    <row r="13" spans="1:8" ht="54" customHeight="1" x14ac:dyDescent="0.25">
      <c r="A13" s="175" t="s">
        <v>21</v>
      </c>
      <c r="B13" s="176" t="s">
        <v>1146</v>
      </c>
      <c r="C13" s="177" t="s">
        <v>1140</v>
      </c>
      <c r="D13" s="178" t="s">
        <v>1143</v>
      </c>
      <c r="E13" s="180" t="s">
        <v>1144</v>
      </c>
    </row>
    <row r="14" spans="1:8" ht="60" customHeight="1" x14ac:dyDescent="0.25">
      <c r="A14" s="175" t="s">
        <v>372</v>
      </c>
      <c r="B14" s="177"/>
      <c r="C14" s="178"/>
      <c r="D14" s="180" t="s">
        <v>1078</v>
      </c>
      <c r="E14" s="180"/>
    </row>
    <row r="15" spans="1:8" ht="70.5" customHeight="1" x14ac:dyDescent="0.25">
      <c r="A15" s="175" t="s">
        <v>27</v>
      </c>
      <c r="B15" s="178" t="s">
        <v>1064</v>
      </c>
      <c r="C15" s="180"/>
      <c r="D15" s="180" t="s">
        <v>1065</v>
      </c>
      <c r="E15" s="180"/>
    </row>
  </sheetData>
  <mergeCells count="3">
    <mergeCell ref="A1:E1"/>
    <mergeCell ref="A5:E5"/>
    <mergeCell ref="A10:E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9"/>
  <sheetViews>
    <sheetView showGridLines="0" zoomScale="70" zoomScaleNormal="70" workbookViewId="0">
      <selection activeCell="D1" sqref="D1:I4"/>
    </sheetView>
  </sheetViews>
  <sheetFormatPr baseColWidth="10" defaultRowHeight="15" x14ac:dyDescent="0.25"/>
  <cols>
    <col min="1" max="1" width="19.7109375" customWidth="1"/>
    <col min="2" max="2" width="50.85546875" customWidth="1"/>
    <col min="3" max="3" width="16.5703125" customWidth="1"/>
    <col min="4" max="4" width="48.140625" customWidth="1"/>
    <col min="5" max="5" width="13.85546875" customWidth="1"/>
    <col min="6" max="6" width="17.42578125" customWidth="1"/>
    <col min="7" max="7" width="16.140625" customWidth="1"/>
    <col min="8" max="8" width="31.85546875" customWidth="1"/>
    <col min="9" max="9" width="23.42578125" customWidth="1"/>
    <col min="11" max="11" width="19.28515625" customWidth="1"/>
    <col min="12" max="12" width="29.85546875" customWidth="1"/>
    <col min="13" max="13" width="23.5703125" customWidth="1"/>
    <col min="16" max="16" width="16.7109375" customWidth="1"/>
    <col min="17" max="18" width="14.5703125" customWidth="1"/>
    <col min="19" max="19" width="16.7109375" customWidth="1"/>
    <col min="20" max="20" width="23.85546875" customWidth="1"/>
  </cols>
  <sheetData>
    <row r="1" spans="1:20" ht="15" customHeight="1" x14ac:dyDescent="0.25">
      <c r="A1" s="26"/>
      <c r="B1" s="27"/>
      <c r="C1" s="28"/>
      <c r="D1" s="239" t="s">
        <v>327</v>
      </c>
      <c r="E1" s="240"/>
      <c r="F1" s="240"/>
      <c r="G1" s="240"/>
      <c r="H1" s="240"/>
      <c r="I1" s="241"/>
      <c r="J1" s="29" t="s">
        <v>328</v>
      </c>
      <c r="K1" s="30"/>
      <c r="L1" s="31" t="s">
        <v>329</v>
      </c>
    </row>
    <row r="2" spans="1:20" ht="15" customHeight="1" x14ac:dyDescent="0.25">
      <c r="A2" s="32"/>
      <c r="B2" s="33"/>
      <c r="C2" s="34"/>
      <c r="D2" s="242"/>
      <c r="E2" s="243"/>
      <c r="F2" s="243"/>
      <c r="G2" s="243"/>
      <c r="H2" s="243"/>
      <c r="I2" s="244"/>
      <c r="J2" s="29" t="s">
        <v>330</v>
      </c>
      <c r="K2" s="30"/>
      <c r="L2" s="35" t="s">
        <v>331</v>
      </c>
    </row>
    <row r="3" spans="1:20" ht="15" customHeight="1" x14ac:dyDescent="0.25">
      <c r="A3" s="32"/>
      <c r="B3" s="33"/>
      <c r="C3" s="34"/>
      <c r="D3" s="242"/>
      <c r="E3" s="243"/>
      <c r="F3" s="243"/>
      <c r="G3" s="243"/>
      <c r="H3" s="243"/>
      <c r="I3" s="244"/>
      <c r="J3" s="29" t="s">
        <v>332</v>
      </c>
      <c r="K3" s="30"/>
      <c r="L3" s="36">
        <v>43357</v>
      </c>
    </row>
    <row r="4" spans="1:20" ht="15" customHeight="1" x14ac:dyDescent="0.25">
      <c r="A4" s="37"/>
      <c r="B4" s="38"/>
      <c r="C4" s="39"/>
      <c r="D4" s="245"/>
      <c r="E4" s="246"/>
      <c r="F4" s="246"/>
      <c r="G4" s="246"/>
      <c r="H4" s="246"/>
      <c r="I4" s="247"/>
      <c r="J4" s="29" t="s">
        <v>333</v>
      </c>
      <c r="K4" s="30"/>
      <c r="L4" s="31" t="s">
        <v>334</v>
      </c>
    </row>
    <row r="6" spans="1:20" ht="15.75" thickBot="1" x14ac:dyDescent="0.3"/>
    <row r="7" spans="1:20" ht="30" customHeight="1" thickBot="1" x14ac:dyDescent="0.3">
      <c r="G7" s="269" t="s">
        <v>335</v>
      </c>
      <c r="H7" s="270"/>
      <c r="I7" s="271"/>
      <c r="K7" s="263" t="s">
        <v>336</v>
      </c>
      <c r="L7" s="264"/>
      <c r="M7" s="265"/>
      <c r="P7" s="272" t="s">
        <v>11</v>
      </c>
      <c r="Q7" s="273"/>
      <c r="R7" s="273"/>
      <c r="S7" s="273"/>
      <c r="T7" s="274"/>
    </row>
    <row r="8" spans="1:20" ht="47.25" customHeight="1" thickBot="1" x14ac:dyDescent="0.3">
      <c r="A8" s="259" t="s">
        <v>337</v>
      </c>
      <c r="B8" s="260"/>
      <c r="D8" s="259" t="s">
        <v>338</v>
      </c>
      <c r="E8" s="260"/>
      <c r="G8" s="40" t="s">
        <v>339</v>
      </c>
      <c r="H8" s="41" t="s">
        <v>340</v>
      </c>
      <c r="I8" s="41" t="s">
        <v>341</v>
      </c>
      <c r="K8" s="42" t="s">
        <v>342</v>
      </c>
      <c r="L8" s="43" t="s">
        <v>343</v>
      </c>
      <c r="M8" s="43" t="s">
        <v>344</v>
      </c>
      <c r="P8" s="261" t="s">
        <v>345</v>
      </c>
      <c r="Q8" s="263" t="s">
        <v>346</v>
      </c>
      <c r="R8" s="264"/>
      <c r="S8" s="264"/>
      <c r="T8" s="265"/>
    </row>
    <row r="9" spans="1:20" ht="81.75" customHeight="1" thickBot="1" x14ac:dyDescent="0.3">
      <c r="A9" s="44" t="s">
        <v>102</v>
      </c>
      <c r="B9" s="45" t="s">
        <v>347</v>
      </c>
      <c r="D9" s="46" t="s">
        <v>348</v>
      </c>
      <c r="E9" s="47">
        <v>20</v>
      </c>
      <c r="F9" s="48"/>
      <c r="G9" s="266" t="s">
        <v>349</v>
      </c>
      <c r="H9" s="49" t="s">
        <v>350</v>
      </c>
      <c r="I9" s="50" t="s">
        <v>351</v>
      </c>
      <c r="K9" s="51" t="s">
        <v>59</v>
      </c>
      <c r="L9" s="49" t="s">
        <v>352</v>
      </c>
      <c r="M9" s="50" t="s">
        <v>353</v>
      </c>
      <c r="P9" s="262"/>
      <c r="Q9" s="42" t="s">
        <v>102</v>
      </c>
      <c r="R9" s="42" t="s">
        <v>354</v>
      </c>
      <c r="S9" s="42" t="s">
        <v>40</v>
      </c>
      <c r="T9" s="42" t="s">
        <v>20</v>
      </c>
    </row>
    <row r="10" spans="1:20" ht="86.25" customHeight="1" thickBot="1" x14ac:dyDescent="0.3">
      <c r="A10" s="52" t="s">
        <v>354</v>
      </c>
      <c r="B10" s="53" t="s">
        <v>355</v>
      </c>
      <c r="D10" s="46" t="s">
        <v>356</v>
      </c>
      <c r="E10" s="47">
        <v>15</v>
      </c>
      <c r="F10" s="54"/>
      <c r="G10" s="267"/>
      <c r="H10" s="49" t="s">
        <v>357</v>
      </c>
      <c r="I10" s="50" t="s">
        <v>351</v>
      </c>
      <c r="K10" s="55" t="s">
        <v>21</v>
      </c>
      <c r="L10" s="49" t="s">
        <v>358</v>
      </c>
      <c r="M10" s="50" t="s">
        <v>359</v>
      </c>
      <c r="P10" s="56" t="s">
        <v>59</v>
      </c>
      <c r="Q10" s="57" t="s">
        <v>102</v>
      </c>
      <c r="R10" s="57" t="s">
        <v>102</v>
      </c>
      <c r="S10" s="58" t="s">
        <v>354</v>
      </c>
      <c r="T10" s="59" t="s">
        <v>40</v>
      </c>
    </row>
    <row r="11" spans="1:20" ht="86.25" customHeight="1" thickBot="1" x14ac:dyDescent="0.3">
      <c r="A11" s="60" t="s">
        <v>40</v>
      </c>
      <c r="B11" s="53" t="s">
        <v>360</v>
      </c>
      <c r="D11" s="46" t="s">
        <v>361</v>
      </c>
      <c r="E11" s="47">
        <v>10</v>
      </c>
      <c r="G11" s="268"/>
      <c r="H11" s="49" t="s">
        <v>362</v>
      </c>
      <c r="I11" s="50" t="s">
        <v>351</v>
      </c>
      <c r="K11" s="61" t="s">
        <v>363</v>
      </c>
      <c r="L11" s="49" t="s">
        <v>364</v>
      </c>
      <c r="M11" s="50" t="s">
        <v>365</v>
      </c>
      <c r="P11" s="56" t="s">
        <v>21</v>
      </c>
      <c r="Q11" s="57" t="s">
        <v>102</v>
      </c>
      <c r="R11" s="58" t="s">
        <v>354</v>
      </c>
      <c r="S11" s="59" t="s">
        <v>40</v>
      </c>
      <c r="T11" s="62" t="s">
        <v>20</v>
      </c>
    </row>
    <row r="12" spans="1:20" ht="87" customHeight="1" thickBot="1" x14ac:dyDescent="0.3">
      <c r="A12" s="63" t="s">
        <v>20</v>
      </c>
      <c r="B12" s="53" t="s">
        <v>366</v>
      </c>
      <c r="D12" s="46" t="s">
        <v>367</v>
      </c>
      <c r="E12" s="47">
        <v>5</v>
      </c>
      <c r="G12" s="266" t="s">
        <v>368</v>
      </c>
      <c r="H12" s="49" t="s">
        <v>369</v>
      </c>
      <c r="I12" s="50" t="s">
        <v>351</v>
      </c>
      <c r="K12" s="64" t="s">
        <v>27</v>
      </c>
      <c r="L12" s="49" t="s">
        <v>370</v>
      </c>
      <c r="M12" s="50" t="s">
        <v>371</v>
      </c>
      <c r="P12" s="56" t="s">
        <v>372</v>
      </c>
      <c r="Q12" s="58" t="s">
        <v>354</v>
      </c>
      <c r="R12" s="59" t="s">
        <v>40</v>
      </c>
      <c r="S12" s="62" t="s">
        <v>20</v>
      </c>
      <c r="T12" s="62" t="s">
        <v>20</v>
      </c>
    </row>
    <row r="13" spans="1:20" ht="57" customHeight="1" thickBot="1" x14ac:dyDescent="0.3">
      <c r="G13" s="267"/>
      <c r="H13" s="49" t="s">
        <v>373</v>
      </c>
      <c r="I13" s="50" t="s">
        <v>351</v>
      </c>
      <c r="P13" s="56" t="s">
        <v>27</v>
      </c>
      <c r="Q13" s="59" t="s">
        <v>40</v>
      </c>
      <c r="R13" s="62" t="s">
        <v>20</v>
      </c>
      <c r="S13" s="62" t="s">
        <v>20</v>
      </c>
      <c r="T13" s="62" t="s">
        <v>20</v>
      </c>
    </row>
    <row r="14" spans="1:20" ht="45.75" thickBot="1" x14ac:dyDescent="0.3">
      <c r="G14" s="268"/>
      <c r="H14" s="65" t="s">
        <v>374</v>
      </c>
      <c r="I14" s="43" t="s">
        <v>375</v>
      </c>
    </row>
    <row r="15" spans="1:20" ht="33.75" customHeight="1" thickBot="1" x14ac:dyDescent="0.3">
      <c r="A15" s="154" t="s">
        <v>849</v>
      </c>
      <c r="B15" s="257" t="s">
        <v>836</v>
      </c>
      <c r="C15" s="258"/>
    </row>
    <row r="16" spans="1:20" ht="78" customHeight="1" thickBot="1" x14ac:dyDescent="0.3">
      <c r="A16" s="44" t="s">
        <v>102</v>
      </c>
      <c r="B16" s="255" t="s">
        <v>837</v>
      </c>
      <c r="C16" s="256"/>
    </row>
    <row r="17" spans="1:3" ht="69.75" customHeight="1" thickBot="1" x14ac:dyDescent="0.3">
      <c r="A17" s="52" t="s">
        <v>354</v>
      </c>
      <c r="B17" s="253" t="s">
        <v>838</v>
      </c>
      <c r="C17" s="254"/>
    </row>
    <row r="18" spans="1:3" ht="109.5" customHeight="1" thickBot="1" x14ac:dyDescent="0.3">
      <c r="A18" s="60" t="s">
        <v>40</v>
      </c>
      <c r="B18" s="253" t="s">
        <v>839</v>
      </c>
      <c r="C18" s="254"/>
    </row>
    <row r="19" spans="1:3" ht="159.75" customHeight="1" thickBot="1" x14ac:dyDescent="0.3">
      <c r="A19" s="63" t="s">
        <v>20</v>
      </c>
      <c r="B19" s="253" t="s">
        <v>840</v>
      </c>
      <c r="C19" s="254"/>
    </row>
  </sheetData>
  <mergeCells count="15">
    <mergeCell ref="G12:G14"/>
    <mergeCell ref="D1:I4"/>
    <mergeCell ref="G7:I7"/>
    <mergeCell ref="K7:M7"/>
    <mergeCell ref="P7:T7"/>
    <mergeCell ref="A8:B8"/>
    <mergeCell ref="D8:E8"/>
    <mergeCell ref="P8:P9"/>
    <mergeCell ref="Q8:T8"/>
    <mergeCell ref="G9:G11"/>
    <mergeCell ref="B19:C19"/>
    <mergeCell ref="B16:C16"/>
    <mergeCell ref="B15:C15"/>
    <mergeCell ref="B17:C17"/>
    <mergeCell ref="B18:C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40"/>
  <sheetViews>
    <sheetView showGridLines="0" zoomScale="90" zoomScaleNormal="90" workbookViewId="0">
      <selection activeCell="D1" sqref="D1:J4"/>
    </sheetView>
  </sheetViews>
  <sheetFormatPr baseColWidth="10" defaultRowHeight="12" x14ac:dyDescent="0.2"/>
  <cols>
    <col min="1" max="1" width="3.28515625" style="66" customWidth="1"/>
    <col min="2" max="2" width="26" style="66" customWidth="1"/>
    <col min="3" max="3" width="9.5703125" style="66" customWidth="1"/>
    <col min="4" max="4" width="11.7109375" style="66" customWidth="1"/>
    <col min="5" max="5" width="9.7109375" style="66" customWidth="1"/>
    <col min="6" max="6" width="10.28515625" style="66" customWidth="1"/>
    <col min="7" max="7" width="12.5703125" style="66" customWidth="1"/>
    <col min="8" max="8" width="11" style="66" customWidth="1"/>
    <col min="9" max="9" width="10.5703125" style="66" customWidth="1"/>
    <col min="10" max="10" width="12.7109375" style="66" customWidth="1"/>
    <col min="11" max="11" width="17.28515625" style="66" customWidth="1"/>
    <col min="12" max="12" width="20.42578125" style="66" customWidth="1"/>
    <col min="13" max="16384" width="11.42578125" style="66"/>
  </cols>
  <sheetData>
    <row r="1" spans="2:13" ht="12.75" x14ac:dyDescent="0.2">
      <c r="B1" s="238"/>
      <c r="C1" s="238"/>
      <c r="D1" s="239" t="s">
        <v>327</v>
      </c>
      <c r="E1" s="240"/>
      <c r="F1" s="240"/>
      <c r="G1" s="240"/>
      <c r="H1" s="240"/>
      <c r="I1" s="240"/>
      <c r="J1" s="241"/>
      <c r="K1" s="248" t="s">
        <v>328</v>
      </c>
      <c r="L1" s="248"/>
      <c r="M1" s="31" t="s">
        <v>329</v>
      </c>
    </row>
    <row r="2" spans="2:13" ht="12.75" x14ac:dyDescent="0.2">
      <c r="B2" s="238"/>
      <c r="C2" s="238"/>
      <c r="D2" s="242"/>
      <c r="E2" s="243"/>
      <c r="F2" s="243"/>
      <c r="G2" s="243"/>
      <c r="H2" s="243"/>
      <c r="I2" s="243"/>
      <c r="J2" s="244"/>
      <c r="K2" s="248" t="s">
        <v>330</v>
      </c>
      <c r="L2" s="248"/>
      <c r="M2" s="35" t="s">
        <v>331</v>
      </c>
    </row>
    <row r="3" spans="2:13" ht="12.75" x14ac:dyDescent="0.2">
      <c r="B3" s="238"/>
      <c r="C3" s="238"/>
      <c r="D3" s="242"/>
      <c r="E3" s="243"/>
      <c r="F3" s="243"/>
      <c r="G3" s="243"/>
      <c r="H3" s="243"/>
      <c r="I3" s="243"/>
      <c r="J3" s="244"/>
      <c r="K3" s="248" t="s">
        <v>332</v>
      </c>
      <c r="L3" s="248"/>
      <c r="M3" s="36">
        <v>43357</v>
      </c>
    </row>
    <row r="4" spans="2:13" ht="12.75" x14ac:dyDescent="0.2">
      <c r="B4" s="238"/>
      <c r="C4" s="238"/>
      <c r="D4" s="245"/>
      <c r="E4" s="246"/>
      <c r="F4" s="246"/>
      <c r="G4" s="246"/>
      <c r="H4" s="246"/>
      <c r="I4" s="246"/>
      <c r="J4" s="247"/>
      <c r="K4" s="248" t="s">
        <v>333</v>
      </c>
      <c r="L4" s="248"/>
      <c r="M4" s="31" t="s">
        <v>376</v>
      </c>
    </row>
    <row r="5" spans="2:13" ht="12.75" thickBot="1" x14ac:dyDescent="0.25"/>
    <row r="6" spans="2:13" s="75" customFormat="1" ht="84.75" thickBot="1" x14ac:dyDescent="0.3">
      <c r="B6" s="67" t="s">
        <v>377</v>
      </c>
      <c r="C6" s="68" t="s">
        <v>378</v>
      </c>
      <c r="D6" s="69" t="s">
        <v>379</v>
      </c>
      <c r="E6" s="70" t="s">
        <v>380</v>
      </c>
      <c r="F6" s="71" t="s">
        <v>381</v>
      </c>
      <c r="G6" s="72" t="s">
        <v>382</v>
      </c>
      <c r="H6" s="70" t="s">
        <v>383</v>
      </c>
      <c r="I6" s="69" t="s">
        <v>384</v>
      </c>
      <c r="J6" s="72" t="s">
        <v>385</v>
      </c>
      <c r="K6" s="70" t="s">
        <v>386</v>
      </c>
      <c r="L6" s="73" t="s">
        <v>387</v>
      </c>
      <c r="M6" s="74" t="s">
        <v>388</v>
      </c>
    </row>
    <row r="7" spans="2:13" ht="24.95" customHeight="1" x14ac:dyDescent="0.2">
      <c r="B7" s="76" t="s">
        <v>112</v>
      </c>
      <c r="C7" s="77">
        <f>SUM(D7:M7)</f>
        <v>15</v>
      </c>
      <c r="D7" s="78">
        <v>2</v>
      </c>
      <c r="E7" s="79">
        <v>2</v>
      </c>
      <c r="F7" s="79">
        <v>2</v>
      </c>
      <c r="G7" s="79">
        <v>2</v>
      </c>
      <c r="H7" s="79">
        <v>2</v>
      </c>
      <c r="I7" s="79">
        <v>1</v>
      </c>
      <c r="J7" s="79">
        <v>0</v>
      </c>
      <c r="K7" s="79">
        <v>1</v>
      </c>
      <c r="L7" s="79">
        <v>2</v>
      </c>
      <c r="M7" s="80">
        <v>1</v>
      </c>
    </row>
    <row r="8" spans="2:13" x14ac:dyDescent="0.2">
      <c r="B8" s="81" t="s">
        <v>81</v>
      </c>
      <c r="C8" s="82">
        <f t="shared" ref="C8:C18" si="0">SUM(D8:M8)</f>
        <v>13</v>
      </c>
      <c r="D8" s="83">
        <v>2</v>
      </c>
      <c r="E8" s="84">
        <v>1</v>
      </c>
      <c r="F8" s="84">
        <v>2</v>
      </c>
      <c r="G8" s="84">
        <v>1</v>
      </c>
      <c r="H8" s="84">
        <v>0</v>
      </c>
      <c r="I8" s="84">
        <v>2</v>
      </c>
      <c r="J8" s="84">
        <v>2</v>
      </c>
      <c r="K8" s="84">
        <v>2</v>
      </c>
      <c r="L8" s="84">
        <v>0</v>
      </c>
      <c r="M8" s="85">
        <v>1</v>
      </c>
    </row>
    <row r="9" spans="2:13" ht="12.75" thickBot="1" x14ac:dyDescent="0.25">
      <c r="B9" s="86" t="s">
        <v>307</v>
      </c>
      <c r="C9" s="87">
        <f t="shared" si="0"/>
        <v>13</v>
      </c>
      <c r="D9" s="88">
        <v>2</v>
      </c>
      <c r="E9" s="89">
        <v>1</v>
      </c>
      <c r="F9" s="89">
        <v>1</v>
      </c>
      <c r="G9" s="89">
        <v>2</v>
      </c>
      <c r="H9" s="89">
        <v>1</v>
      </c>
      <c r="I9" s="89">
        <v>1</v>
      </c>
      <c r="J9" s="89">
        <v>1</v>
      </c>
      <c r="K9" s="89">
        <v>2</v>
      </c>
      <c r="L9" s="89">
        <v>1</v>
      </c>
      <c r="M9" s="90">
        <v>1</v>
      </c>
    </row>
    <row r="10" spans="2:13" ht="14.25" customHeight="1" x14ac:dyDescent="0.2">
      <c r="B10" s="91" t="s">
        <v>389</v>
      </c>
      <c r="C10" s="92">
        <f>SUM(D10:M10)</f>
        <v>10</v>
      </c>
      <c r="D10" s="93">
        <v>2</v>
      </c>
      <c r="E10" s="94">
        <v>2</v>
      </c>
      <c r="F10" s="94">
        <v>1</v>
      </c>
      <c r="G10" s="94">
        <v>0</v>
      </c>
      <c r="H10" s="94">
        <v>0</v>
      </c>
      <c r="I10" s="94">
        <v>1</v>
      </c>
      <c r="J10" s="94">
        <v>1</v>
      </c>
      <c r="K10" s="94">
        <v>1</v>
      </c>
      <c r="L10" s="94">
        <v>2</v>
      </c>
      <c r="M10" s="95">
        <v>0</v>
      </c>
    </row>
    <row r="11" spans="2:13" x14ac:dyDescent="0.2">
      <c r="B11" s="96" t="s">
        <v>390</v>
      </c>
      <c r="C11" s="97">
        <f t="shared" si="0"/>
        <v>9</v>
      </c>
      <c r="D11" s="98">
        <v>2</v>
      </c>
      <c r="E11" s="99">
        <v>1</v>
      </c>
      <c r="F11" s="99">
        <v>1</v>
      </c>
      <c r="G11" s="99">
        <v>1</v>
      </c>
      <c r="H11" s="99">
        <v>0</v>
      </c>
      <c r="I11" s="99">
        <v>0</v>
      </c>
      <c r="J11" s="99">
        <v>1</v>
      </c>
      <c r="K11" s="99">
        <v>0</v>
      </c>
      <c r="L11" s="99">
        <v>1</v>
      </c>
      <c r="M11" s="100">
        <v>2</v>
      </c>
    </row>
    <row r="12" spans="2:13" x14ac:dyDescent="0.2">
      <c r="B12" s="96" t="s">
        <v>203</v>
      </c>
      <c r="C12" s="97">
        <f>SUM(D12:M12)</f>
        <v>8</v>
      </c>
      <c r="D12" s="98">
        <v>2</v>
      </c>
      <c r="E12" s="99">
        <v>1</v>
      </c>
      <c r="F12" s="99">
        <v>1</v>
      </c>
      <c r="G12" s="99">
        <v>1</v>
      </c>
      <c r="H12" s="99">
        <v>0</v>
      </c>
      <c r="I12" s="99">
        <v>0</v>
      </c>
      <c r="J12" s="99">
        <v>0</v>
      </c>
      <c r="K12" s="99">
        <v>1</v>
      </c>
      <c r="L12" s="99">
        <v>0</v>
      </c>
      <c r="M12" s="100">
        <v>2</v>
      </c>
    </row>
    <row r="13" spans="2:13" ht="24.75" thickBot="1" x14ac:dyDescent="0.25">
      <c r="B13" s="101" t="s">
        <v>171</v>
      </c>
      <c r="C13" s="102">
        <f t="shared" si="0"/>
        <v>7</v>
      </c>
      <c r="D13" s="103">
        <v>2</v>
      </c>
      <c r="E13" s="104">
        <v>2</v>
      </c>
      <c r="F13" s="104">
        <v>2</v>
      </c>
      <c r="G13" s="104">
        <v>1</v>
      </c>
      <c r="H13" s="104">
        <v>0</v>
      </c>
      <c r="I13" s="104">
        <v>0</v>
      </c>
      <c r="J13" s="104">
        <v>0</v>
      </c>
      <c r="K13" s="104">
        <v>0</v>
      </c>
      <c r="L13" s="104">
        <v>0</v>
      </c>
      <c r="M13" s="105">
        <v>0</v>
      </c>
    </row>
    <row r="14" spans="2:13" x14ac:dyDescent="0.2">
      <c r="B14" s="106" t="s">
        <v>143</v>
      </c>
      <c r="C14" s="82">
        <f>SUM(D14:M14)</f>
        <v>6</v>
      </c>
      <c r="D14" s="107">
        <v>2</v>
      </c>
      <c r="E14" s="108">
        <v>2</v>
      </c>
      <c r="F14" s="108">
        <v>1</v>
      </c>
      <c r="G14" s="108">
        <v>1</v>
      </c>
      <c r="H14" s="108">
        <v>0</v>
      </c>
      <c r="I14" s="108">
        <v>0</v>
      </c>
      <c r="J14" s="108">
        <v>0</v>
      </c>
      <c r="K14" s="108">
        <v>0</v>
      </c>
      <c r="L14" s="108">
        <v>0</v>
      </c>
      <c r="M14" s="109">
        <v>0</v>
      </c>
    </row>
    <row r="15" spans="2:13" x14ac:dyDescent="0.2">
      <c r="B15" s="110" t="s">
        <v>85</v>
      </c>
      <c r="C15" s="111">
        <f>SUM(D15:M15)</f>
        <v>5</v>
      </c>
      <c r="D15" s="112">
        <v>1</v>
      </c>
      <c r="E15" s="113">
        <v>1</v>
      </c>
      <c r="F15" s="113">
        <v>1</v>
      </c>
      <c r="G15" s="113">
        <v>0</v>
      </c>
      <c r="H15" s="113">
        <v>0</v>
      </c>
      <c r="I15" s="113">
        <v>0</v>
      </c>
      <c r="J15" s="113">
        <v>0</v>
      </c>
      <c r="K15" s="113">
        <v>0</v>
      </c>
      <c r="L15" s="113">
        <v>0</v>
      </c>
      <c r="M15" s="114">
        <v>2</v>
      </c>
    </row>
    <row r="16" spans="2:13" x14ac:dyDescent="0.2">
      <c r="B16" s="110" t="s">
        <v>178</v>
      </c>
      <c r="C16" s="111">
        <f t="shared" si="0"/>
        <v>4</v>
      </c>
      <c r="D16" s="112">
        <v>1</v>
      </c>
      <c r="E16" s="113">
        <v>2</v>
      </c>
      <c r="F16" s="113">
        <v>1</v>
      </c>
      <c r="G16" s="113">
        <v>0</v>
      </c>
      <c r="H16" s="113">
        <v>0</v>
      </c>
      <c r="I16" s="113">
        <v>0</v>
      </c>
      <c r="J16" s="113">
        <v>0</v>
      </c>
      <c r="K16" s="113">
        <v>0</v>
      </c>
      <c r="L16" s="113">
        <v>0</v>
      </c>
      <c r="M16" s="114">
        <v>0</v>
      </c>
    </row>
    <row r="17" spans="2:13" x14ac:dyDescent="0.2">
      <c r="B17" s="110" t="s">
        <v>278</v>
      </c>
      <c r="C17" s="111">
        <f t="shared" si="0"/>
        <v>4</v>
      </c>
      <c r="D17" s="115">
        <v>2</v>
      </c>
      <c r="E17" s="116">
        <v>2</v>
      </c>
      <c r="F17" s="113">
        <v>0</v>
      </c>
      <c r="G17" s="113">
        <v>0</v>
      </c>
      <c r="H17" s="113">
        <v>0</v>
      </c>
      <c r="I17" s="113">
        <v>0</v>
      </c>
      <c r="J17" s="113">
        <v>0</v>
      </c>
      <c r="K17" s="113">
        <v>0</v>
      </c>
      <c r="L17" s="113">
        <v>0</v>
      </c>
      <c r="M17" s="114">
        <v>0</v>
      </c>
    </row>
    <row r="18" spans="2:13" ht="12.75" thickBot="1" x14ac:dyDescent="0.25">
      <c r="B18" s="117" t="s">
        <v>297</v>
      </c>
      <c r="C18" s="87">
        <f t="shared" si="0"/>
        <v>3</v>
      </c>
      <c r="D18" s="118">
        <v>2</v>
      </c>
      <c r="E18" s="119">
        <v>0</v>
      </c>
      <c r="F18" s="119">
        <v>1</v>
      </c>
      <c r="G18" s="119">
        <v>0</v>
      </c>
      <c r="H18" s="119">
        <v>0</v>
      </c>
      <c r="I18" s="119">
        <v>0</v>
      </c>
      <c r="J18" s="119">
        <v>0</v>
      </c>
      <c r="K18" s="119">
        <v>0</v>
      </c>
      <c r="L18" s="119">
        <v>0</v>
      </c>
      <c r="M18" s="120">
        <v>0</v>
      </c>
    </row>
    <row r="19" spans="2:13" ht="12.95" customHeight="1" x14ac:dyDescent="0.2">
      <c r="D19" s="121"/>
      <c r="E19" s="121"/>
      <c r="F19" s="121"/>
      <c r="G19" s="121"/>
      <c r="H19" s="121"/>
      <c r="I19" s="121"/>
      <c r="J19" s="121"/>
      <c r="K19" s="121"/>
      <c r="L19" s="121"/>
    </row>
    <row r="20" spans="2:13" ht="12.95" customHeight="1" x14ac:dyDescent="0.2">
      <c r="D20" s="121"/>
      <c r="E20" s="121"/>
      <c r="F20" s="121"/>
      <c r="G20" s="121"/>
      <c r="H20" s="121"/>
      <c r="I20" s="121"/>
      <c r="J20" s="121"/>
      <c r="K20" s="121"/>
      <c r="L20" s="121"/>
    </row>
    <row r="21" spans="2:13" ht="12.95" customHeight="1" x14ac:dyDescent="0.2">
      <c r="D21" s="121"/>
      <c r="E21" s="121"/>
      <c r="F21" s="121"/>
      <c r="G21" s="121"/>
      <c r="H21" s="121"/>
      <c r="I21" s="121"/>
      <c r="J21" s="121"/>
      <c r="K21" s="121"/>
      <c r="L21" s="121"/>
    </row>
    <row r="22" spans="2:13" ht="12.95" customHeight="1" x14ac:dyDescent="0.2">
      <c r="D22" s="121"/>
      <c r="E22" s="121"/>
      <c r="F22" s="121"/>
      <c r="G22" s="121"/>
      <c r="H22" s="121"/>
      <c r="I22" s="121"/>
      <c r="J22" s="121"/>
      <c r="K22" s="121"/>
      <c r="L22" s="121"/>
    </row>
    <row r="23" spans="2:13" ht="12.95" customHeight="1" x14ac:dyDescent="0.2">
      <c r="D23" s="121"/>
      <c r="E23" s="121"/>
      <c r="F23" s="121"/>
      <c r="G23" s="121"/>
      <c r="H23" s="121"/>
      <c r="I23" s="121"/>
      <c r="J23" s="121"/>
      <c r="K23" s="121"/>
      <c r="L23" s="121"/>
    </row>
    <row r="24" spans="2:13" ht="12.95" customHeight="1" x14ac:dyDescent="0.2">
      <c r="D24" s="121"/>
      <c r="E24" s="121"/>
      <c r="F24" s="121"/>
      <c r="G24" s="121"/>
      <c r="H24" s="121"/>
      <c r="I24" s="121"/>
      <c r="J24" s="121"/>
      <c r="K24" s="121"/>
      <c r="L24" s="121"/>
    </row>
    <row r="25" spans="2:13" ht="12.95" customHeight="1" x14ac:dyDescent="0.2">
      <c r="D25" s="121"/>
      <c r="E25" s="121"/>
      <c r="F25" s="121"/>
      <c r="G25" s="121"/>
      <c r="H25" s="121"/>
      <c r="I25" s="121"/>
      <c r="J25" s="121"/>
      <c r="K25" s="121"/>
      <c r="L25" s="121"/>
    </row>
    <row r="26" spans="2:13" ht="11.1" customHeight="1" x14ac:dyDescent="0.2">
      <c r="D26" s="121"/>
      <c r="E26" s="121"/>
      <c r="F26" s="121"/>
      <c r="G26" s="121"/>
      <c r="H26" s="121"/>
      <c r="I26" s="121"/>
      <c r="J26" s="121"/>
      <c r="K26" s="121"/>
      <c r="L26" s="121"/>
    </row>
    <row r="27" spans="2:13" ht="11.1" customHeight="1" x14ac:dyDescent="0.2">
      <c r="D27" s="121"/>
      <c r="E27" s="121"/>
      <c r="F27" s="121"/>
      <c r="G27" s="121"/>
      <c r="H27" s="121"/>
      <c r="I27" s="121"/>
      <c r="J27" s="121"/>
      <c r="K27" s="121"/>
      <c r="L27" s="121"/>
    </row>
    <row r="28" spans="2:13" ht="11.1" customHeight="1" x14ac:dyDescent="0.2">
      <c r="D28" s="121"/>
      <c r="E28" s="121"/>
      <c r="F28" s="121"/>
      <c r="G28" s="121"/>
      <c r="H28" s="121"/>
      <c r="I28" s="121"/>
      <c r="J28" s="121"/>
      <c r="K28" s="121"/>
      <c r="L28" s="121"/>
    </row>
    <row r="29" spans="2:13" ht="11.1" customHeight="1" x14ac:dyDescent="0.2">
      <c r="D29" s="121"/>
      <c r="E29" s="121"/>
      <c r="F29" s="121"/>
      <c r="G29" s="121"/>
      <c r="H29" s="121"/>
      <c r="I29" s="121"/>
      <c r="J29" s="121"/>
      <c r="K29" s="121"/>
      <c r="L29" s="121"/>
    </row>
    <row r="30" spans="2:13" ht="11.1" customHeight="1" x14ac:dyDescent="0.2">
      <c r="D30" s="121"/>
      <c r="E30" s="121"/>
      <c r="F30" s="121"/>
      <c r="G30" s="121"/>
      <c r="H30" s="121"/>
      <c r="I30" s="121"/>
      <c r="J30" s="121"/>
      <c r="K30" s="121"/>
      <c r="L30" s="121"/>
    </row>
    <row r="31" spans="2:13" x14ac:dyDescent="0.2">
      <c r="D31" s="121"/>
      <c r="E31" s="121"/>
      <c r="F31" s="121"/>
      <c r="G31" s="121"/>
      <c r="H31" s="121"/>
      <c r="I31" s="121"/>
      <c r="J31" s="121"/>
      <c r="K31" s="121"/>
      <c r="L31" s="121"/>
    </row>
    <row r="32" spans="2:13" x14ac:dyDescent="0.2">
      <c r="D32" s="121"/>
      <c r="E32" s="121"/>
      <c r="F32" s="121"/>
      <c r="G32" s="121"/>
      <c r="H32" s="121"/>
      <c r="I32" s="121"/>
      <c r="J32" s="121"/>
      <c r="K32" s="121"/>
      <c r="L32" s="121"/>
    </row>
    <row r="33" spans="4:12" x14ac:dyDescent="0.2">
      <c r="D33" s="121"/>
      <c r="E33" s="121"/>
      <c r="F33" s="121"/>
      <c r="G33" s="121"/>
      <c r="H33" s="121"/>
      <c r="I33" s="121"/>
      <c r="J33" s="121"/>
      <c r="K33" s="121"/>
      <c r="L33" s="121"/>
    </row>
    <row r="34" spans="4:12" x14ac:dyDescent="0.2">
      <c r="D34" s="121"/>
      <c r="E34" s="121"/>
      <c r="F34" s="121"/>
      <c r="G34" s="121"/>
      <c r="H34" s="121"/>
      <c r="I34" s="121"/>
      <c r="J34" s="121"/>
      <c r="K34" s="121"/>
      <c r="L34" s="121"/>
    </row>
    <row r="35" spans="4:12" x14ac:dyDescent="0.2">
      <c r="D35" s="121"/>
      <c r="E35" s="121"/>
      <c r="F35" s="121"/>
      <c r="G35" s="121"/>
      <c r="H35" s="121"/>
      <c r="I35" s="121"/>
      <c r="J35" s="121"/>
      <c r="K35" s="121"/>
      <c r="L35" s="121"/>
    </row>
    <row r="36" spans="4:12" x14ac:dyDescent="0.2">
      <c r="D36" s="121"/>
      <c r="E36" s="121"/>
      <c r="F36" s="121"/>
      <c r="G36" s="121"/>
      <c r="H36" s="121"/>
      <c r="I36" s="121"/>
      <c r="J36" s="121"/>
      <c r="K36" s="121"/>
      <c r="L36" s="121"/>
    </row>
    <row r="37" spans="4:12" x14ac:dyDescent="0.2">
      <c r="D37" s="121"/>
      <c r="E37" s="121"/>
      <c r="F37" s="121"/>
      <c r="G37" s="121"/>
      <c r="H37" s="121"/>
      <c r="I37" s="121"/>
      <c r="J37" s="121"/>
      <c r="K37" s="121"/>
      <c r="L37" s="121"/>
    </row>
    <row r="38" spans="4:12" x14ac:dyDescent="0.2">
      <c r="D38" s="121"/>
      <c r="E38" s="121"/>
      <c r="F38" s="121"/>
      <c r="G38" s="121"/>
      <c r="H38" s="121"/>
      <c r="I38" s="121"/>
      <c r="J38" s="121"/>
      <c r="K38" s="121"/>
      <c r="L38" s="121"/>
    </row>
    <row r="39" spans="4:12" x14ac:dyDescent="0.2">
      <c r="D39" s="121"/>
      <c r="E39" s="121"/>
      <c r="F39" s="121"/>
      <c r="G39" s="121"/>
      <c r="H39" s="121"/>
      <c r="I39" s="121"/>
      <c r="J39" s="121"/>
      <c r="K39" s="121"/>
      <c r="L39" s="121"/>
    </row>
    <row r="40" spans="4:12" x14ac:dyDescent="0.2">
      <c r="D40" s="121"/>
      <c r="E40" s="121"/>
      <c r="F40" s="121"/>
      <c r="G40" s="121"/>
      <c r="H40" s="121"/>
      <c r="I40" s="121"/>
      <c r="J40" s="121"/>
      <c r="K40" s="121"/>
      <c r="L40" s="121"/>
    </row>
  </sheetData>
  <mergeCells count="6">
    <mergeCell ref="B1:C4"/>
    <mergeCell ref="D1:J4"/>
    <mergeCell ref="K1:L1"/>
    <mergeCell ref="K2:L2"/>
    <mergeCell ref="K3:L3"/>
    <mergeCell ref="K4:L4"/>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M92"/>
  <sheetViews>
    <sheetView workbookViewId="0">
      <selection activeCell="D3" sqref="D3"/>
    </sheetView>
  </sheetViews>
  <sheetFormatPr baseColWidth="10" defaultRowHeight="15" x14ac:dyDescent="0.25"/>
  <cols>
    <col min="1" max="1" width="36.42578125" customWidth="1"/>
    <col min="2" max="2" width="29.28515625" customWidth="1"/>
    <col min="3" max="3" width="27.140625" customWidth="1"/>
    <col min="4" max="4" width="31" customWidth="1"/>
    <col min="5" max="5" width="16.85546875" customWidth="1"/>
    <col min="6" max="6" width="20.5703125" customWidth="1"/>
    <col min="7" max="7" width="26.140625" customWidth="1"/>
    <col min="8" max="8" width="15.85546875" customWidth="1"/>
    <col min="9" max="9" width="11.5703125" customWidth="1"/>
    <col min="10" max="10" width="24.42578125" customWidth="1"/>
    <col min="11" max="11" width="20.140625" customWidth="1"/>
    <col min="12" max="12" width="13" customWidth="1"/>
    <col min="13" max="13" width="15.7109375" customWidth="1"/>
    <col min="15" max="15" width="14.28515625" customWidth="1"/>
  </cols>
  <sheetData>
    <row r="3" spans="1:6" ht="30" x14ac:dyDescent="0.25">
      <c r="A3" s="181" t="s">
        <v>1151</v>
      </c>
      <c r="B3" t="s">
        <v>1153</v>
      </c>
      <c r="D3" s="202" t="s">
        <v>1154</v>
      </c>
      <c r="E3" s="202" t="s">
        <v>1155</v>
      </c>
      <c r="F3" s="203" t="s">
        <v>1156</v>
      </c>
    </row>
    <row r="4" spans="1:6" x14ac:dyDescent="0.25">
      <c r="A4" s="182" t="s">
        <v>686</v>
      </c>
      <c r="B4" s="184">
        <v>4</v>
      </c>
      <c r="D4" s="187" t="s">
        <v>741</v>
      </c>
      <c r="E4" s="188">
        <v>17</v>
      </c>
      <c r="F4" s="189">
        <f t="shared" ref="F4:F15" si="0">+E4/$E$19</f>
        <v>0.19767441860465115</v>
      </c>
    </row>
    <row r="5" spans="1:6" x14ac:dyDescent="0.25">
      <c r="A5" s="182" t="s">
        <v>756</v>
      </c>
      <c r="B5" s="184">
        <v>1</v>
      </c>
      <c r="D5" s="187" t="s">
        <v>203</v>
      </c>
      <c r="E5" s="188">
        <v>14</v>
      </c>
      <c r="F5" s="189">
        <f t="shared" si="0"/>
        <v>0.16279069767441862</v>
      </c>
    </row>
    <row r="6" spans="1:6" x14ac:dyDescent="0.25">
      <c r="A6" s="182" t="s">
        <v>753</v>
      </c>
      <c r="B6" s="184">
        <v>4</v>
      </c>
      <c r="D6" s="187" t="s">
        <v>85</v>
      </c>
      <c r="E6" s="188">
        <v>8</v>
      </c>
      <c r="F6" s="189">
        <f t="shared" si="0"/>
        <v>9.3023255813953487E-2</v>
      </c>
    </row>
    <row r="7" spans="1:6" x14ac:dyDescent="0.25">
      <c r="A7" s="182" t="s">
        <v>752</v>
      </c>
      <c r="B7" s="184">
        <v>5</v>
      </c>
      <c r="D7" s="182" t="s">
        <v>751</v>
      </c>
      <c r="E7" s="184">
        <v>6</v>
      </c>
      <c r="F7" s="189">
        <f t="shared" si="0"/>
        <v>6.9767441860465115E-2</v>
      </c>
    </row>
    <row r="8" spans="1:6" x14ac:dyDescent="0.25">
      <c r="A8" s="183" t="s">
        <v>741</v>
      </c>
      <c r="B8" s="185">
        <v>17</v>
      </c>
      <c r="D8" s="182" t="s">
        <v>752</v>
      </c>
      <c r="E8" s="184">
        <v>5</v>
      </c>
      <c r="F8" s="189">
        <f t="shared" si="0"/>
        <v>5.8139534883720929E-2</v>
      </c>
    </row>
    <row r="9" spans="1:6" x14ac:dyDescent="0.25">
      <c r="A9" s="183" t="s">
        <v>85</v>
      </c>
      <c r="B9" s="185">
        <v>8</v>
      </c>
      <c r="D9" s="182" t="s">
        <v>278</v>
      </c>
      <c r="E9" s="184">
        <v>5</v>
      </c>
      <c r="F9" s="189">
        <f t="shared" si="0"/>
        <v>5.8139534883720929E-2</v>
      </c>
    </row>
    <row r="10" spans="1:6" x14ac:dyDescent="0.25">
      <c r="A10" s="182" t="s">
        <v>278</v>
      </c>
      <c r="B10" s="184">
        <v>5</v>
      </c>
      <c r="D10" s="182" t="s">
        <v>178</v>
      </c>
      <c r="E10" s="184">
        <v>5</v>
      </c>
      <c r="F10" s="189">
        <f t="shared" si="0"/>
        <v>5.8139534883720929E-2</v>
      </c>
    </row>
    <row r="11" spans="1:6" x14ac:dyDescent="0.25">
      <c r="A11" s="182" t="s">
        <v>743</v>
      </c>
      <c r="B11" s="184">
        <v>1</v>
      </c>
      <c r="D11" s="182" t="s">
        <v>307</v>
      </c>
      <c r="E11" s="184">
        <v>5</v>
      </c>
      <c r="F11" s="189">
        <f t="shared" si="0"/>
        <v>5.8139534883720929E-2</v>
      </c>
    </row>
    <row r="12" spans="1:6" x14ac:dyDescent="0.25">
      <c r="A12" s="182" t="s">
        <v>178</v>
      </c>
      <c r="B12" s="184">
        <v>5</v>
      </c>
      <c r="D12" s="182" t="s">
        <v>754</v>
      </c>
      <c r="E12" s="184">
        <v>5</v>
      </c>
      <c r="F12" s="189">
        <f t="shared" si="0"/>
        <v>5.8139534883720929E-2</v>
      </c>
    </row>
    <row r="13" spans="1:6" x14ac:dyDescent="0.25">
      <c r="A13" s="182" t="s">
        <v>745</v>
      </c>
      <c r="B13" s="184">
        <v>3</v>
      </c>
      <c r="D13" s="182" t="s">
        <v>686</v>
      </c>
      <c r="E13" s="184">
        <v>4</v>
      </c>
      <c r="F13" s="189">
        <f t="shared" si="0"/>
        <v>4.6511627906976744E-2</v>
      </c>
    </row>
    <row r="14" spans="1:6" x14ac:dyDescent="0.25">
      <c r="A14" s="182" t="s">
        <v>307</v>
      </c>
      <c r="B14" s="184">
        <v>5</v>
      </c>
      <c r="D14" s="182" t="s">
        <v>753</v>
      </c>
      <c r="E14" s="184">
        <v>4</v>
      </c>
      <c r="F14" s="189">
        <f t="shared" si="0"/>
        <v>4.6511627906976744E-2</v>
      </c>
    </row>
    <row r="15" spans="1:6" x14ac:dyDescent="0.25">
      <c r="A15" s="183" t="s">
        <v>203</v>
      </c>
      <c r="B15" s="185">
        <v>14</v>
      </c>
      <c r="D15" s="182" t="s">
        <v>745</v>
      </c>
      <c r="E15" s="184">
        <v>3</v>
      </c>
      <c r="F15" s="189">
        <f t="shared" si="0"/>
        <v>3.4883720930232558E-2</v>
      </c>
    </row>
    <row r="16" spans="1:6" x14ac:dyDescent="0.25">
      <c r="A16" s="182" t="s">
        <v>754</v>
      </c>
      <c r="B16" s="184">
        <v>5</v>
      </c>
      <c r="D16" s="182" t="s">
        <v>755</v>
      </c>
      <c r="E16" s="184">
        <v>3</v>
      </c>
      <c r="F16" s="189">
        <f t="shared" ref="F16:F18" si="1">+E16/$E$19</f>
        <v>3.4883720930232558E-2</v>
      </c>
    </row>
    <row r="17" spans="1:9" x14ac:dyDescent="0.25">
      <c r="A17" s="182" t="s">
        <v>755</v>
      </c>
      <c r="B17" s="184">
        <v>3</v>
      </c>
      <c r="D17" s="182" t="s">
        <v>756</v>
      </c>
      <c r="E17" s="184">
        <v>1</v>
      </c>
      <c r="F17" s="189">
        <f t="shared" si="1"/>
        <v>1.1627906976744186E-2</v>
      </c>
    </row>
    <row r="18" spans="1:9" x14ac:dyDescent="0.25">
      <c r="A18" s="182" t="s">
        <v>751</v>
      </c>
      <c r="B18" s="184">
        <v>6</v>
      </c>
      <c r="D18" s="182" t="s">
        <v>743</v>
      </c>
      <c r="E18" s="184">
        <v>1</v>
      </c>
      <c r="F18" s="189">
        <f t="shared" si="1"/>
        <v>1.1627906976744186E-2</v>
      </c>
    </row>
    <row r="19" spans="1:9" x14ac:dyDescent="0.25">
      <c r="A19" s="182" t="s">
        <v>1152</v>
      </c>
      <c r="B19" s="184">
        <v>86</v>
      </c>
      <c r="D19" s="204" t="s">
        <v>1152</v>
      </c>
      <c r="E19" s="205">
        <v>86</v>
      </c>
      <c r="F19" s="211">
        <f>SUM(F4:F18)</f>
        <v>0.99999999999999978</v>
      </c>
    </row>
    <row r="22" spans="1:9" x14ac:dyDescent="0.25">
      <c r="A22" s="181" t="s">
        <v>1151</v>
      </c>
      <c r="B22" t="s">
        <v>1159</v>
      </c>
    </row>
    <row r="23" spans="1:9" x14ac:dyDescent="0.25">
      <c r="A23" s="182" t="s">
        <v>78</v>
      </c>
      <c r="B23" s="227">
        <v>6</v>
      </c>
      <c r="D23" s="181" t="s">
        <v>1151</v>
      </c>
      <c r="E23" t="s">
        <v>1160</v>
      </c>
    </row>
    <row r="24" spans="1:9" ht="17.25" customHeight="1" x14ac:dyDescent="0.25">
      <c r="A24" s="182" t="s">
        <v>719</v>
      </c>
      <c r="B24" s="227">
        <v>1</v>
      </c>
      <c r="D24" s="182" t="s">
        <v>20</v>
      </c>
      <c r="E24" s="184">
        <v>45</v>
      </c>
      <c r="G24" s="196" t="s">
        <v>1161</v>
      </c>
      <c r="H24" s="197" t="s">
        <v>1155</v>
      </c>
      <c r="I24" s="197" t="s">
        <v>1162</v>
      </c>
    </row>
    <row r="25" spans="1:9" x14ac:dyDescent="0.25">
      <c r="A25" s="182" t="s">
        <v>718</v>
      </c>
      <c r="B25" s="227">
        <v>1</v>
      </c>
      <c r="D25" s="182" t="s">
        <v>102</v>
      </c>
      <c r="E25" s="184">
        <v>15</v>
      </c>
      <c r="G25" s="190" t="s">
        <v>102</v>
      </c>
      <c r="H25" s="191">
        <v>15</v>
      </c>
      <c r="I25" s="194">
        <f>+H25/$H$29</f>
        <v>0.1744186046511628</v>
      </c>
    </row>
    <row r="26" spans="1:9" x14ac:dyDescent="0.25">
      <c r="A26" s="182" t="s">
        <v>720</v>
      </c>
      <c r="B26" s="227">
        <v>10</v>
      </c>
      <c r="D26" s="182" t="s">
        <v>32</v>
      </c>
      <c r="E26" s="184">
        <v>12</v>
      </c>
      <c r="G26" s="190" t="s">
        <v>32</v>
      </c>
      <c r="H26" s="191">
        <v>12</v>
      </c>
      <c r="I26" s="194">
        <f>+H26/$H$29</f>
        <v>0.13953488372093023</v>
      </c>
    </row>
    <row r="27" spans="1:9" x14ac:dyDescent="0.25">
      <c r="A27" s="182" t="s">
        <v>699</v>
      </c>
      <c r="B27" s="227">
        <v>65</v>
      </c>
      <c r="D27" s="182" t="s">
        <v>40</v>
      </c>
      <c r="E27" s="184">
        <v>14</v>
      </c>
      <c r="G27" s="190" t="s">
        <v>40</v>
      </c>
      <c r="H27" s="191">
        <v>14</v>
      </c>
      <c r="I27" s="194">
        <f>+H27/$H$29</f>
        <v>0.16279069767441862</v>
      </c>
    </row>
    <row r="28" spans="1:9" x14ac:dyDescent="0.25">
      <c r="A28" s="182" t="s">
        <v>721</v>
      </c>
      <c r="B28" s="227">
        <v>3</v>
      </c>
      <c r="D28" s="182" t="s">
        <v>1158</v>
      </c>
      <c r="E28" s="184"/>
      <c r="G28" s="190" t="s">
        <v>20</v>
      </c>
      <c r="H28" s="191">
        <v>45</v>
      </c>
      <c r="I28" s="194">
        <f>+H28/$H$29</f>
        <v>0.52325581395348841</v>
      </c>
    </row>
    <row r="29" spans="1:9" x14ac:dyDescent="0.25">
      <c r="A29" s="182" t="s">
        <v>1158</v>
      </c>
      <c r="B29" s="227"/>
      <c r="D29" s="182" t="s">
        <v>1152</v>
      </c>
      <c r="E29" s="184">
        <v>86</v>
      </c>
      <c r="G29" s="192" t="s">
        <v>1152</v>
      </c>
      <c r="H29" s="193">
        <v>86</v>
      </c>
      <c r="I29" s="195">
        <f>SUM(I25:I28)</f>
        <v>1</v>
      </c>
    </row>
    <row r="30" spans="1:9" x14ac:dyDescent="0.25">
      <c r="A30" s="182" t="s">
        <v>1152</v>
      </c>
      <c r="B30" s="227">
        <v>86</v>
      </c>
      <c r="I30" s="186"/>
    </row>
    <row r="36" spans="1:13" x14ac:dyDescent="0.25">
      <c r="A36" s="181" t="s">
        <v>1164</v>
      </c>
      <c r="B36" s="181" t="s">
        <v>1163</v>
      </c>
      <c r="G36" s="181" t="s">
        <v>1153</v>
      </c>
      <c r="H36" s="181" t="s">
        <v>1163</v>
      </c>
    </row>
    <row r="37" spans="1:13" ht="30" x14ac:dyDescent="0.25">
      <c r="A37" s="199" t="s">
        <v>1151</v>
      </c>
      <c r="B37" s="200" t="s">
        <v>844</v>
      </c>
      <c r="C37" s="200" t="s">
        <v>841</v>
      </c>
      <c r="D37" s="200" t="s">
        <v>1158</v>
      </c>
      <c r="E37" s="186" t="s">
        <v>1152</v>
      </c>
      <c r="G37" s="199" t="s">
        <v>1151</v>
      </c>
      <c r="H37" s="200" t="s">
        <v>20</v>
      </c>
      <c r="I37" s="200" t="s">
        <v>102</v>
      </c>
      <c r="J37" s="200" t="s">
        <v>32</v>
      </c>
      <c r="K37" s="200" t="s">
        <v>40</v>
      </c>
      <c r="L37" s="200" t="s">
        <v>1158</v>
      </c>
      <c r="M37" s="200" t="s">
        <v>1152</v>
      </c>
    </row>
    <row r="38" spans="1:13" x14ac:dyDescent="0.25">
      <c r="A38" s="182" t="s">
        <v>686</v>
      </c>
      <c r="B38" s="184">
        <v>3</v>
      </c>
      <c r="C38" s="184">
        <v>1</v>
      </c>
      <c r="D38" s="184"/>
      <c r="E38" s="214">
        <v>4</v>
      </c>
      <c r="G38" s="182" t="s">
        <v>686</v>
      </c>
      <c r="H38" s="184">
        <v>3</v>
      </c>
      <c r="I38" s="184"/>
      <c r="J38" s="184"/>
      <c r="K38" s="184">
        <v>1</v>
      </c>
      <c r="L38" s="184"/>
      <c r="M38" s="184">
        <v>4</v>
      </c>
    </row>
    <row r="39" spans="1:13" x14ac:dyDescent="0.25">
      <c r="A39" s="182" t="s">
        <v>756</v>
      </c>
      <c r="B39" s="184"/>
      <c r="C39" s="184">
        <v>1</v>
      </c>
      <c r="D39" s="184"/>
      <c r="E39" s="214">
        <v>1</v>
      </c>
      <c r="G39" s="182" t="s">
        <v>756</v>
      </c>
      <c r="H39" s="184">
        <v>1</v>
      </c>
      <c r="I39" s="184"/>
      <c r="J39" s="184"/>
      <c r="K39" s="184"/>
      <c r="L39" s="184"/>
      <c r="M39" s="184">
        <v>1</v>
      </c>
    </row>
    <row r="40" spans="1:13" x14ac:dyDescent="0.25">
      <c r="A40" s="182" t="s">
        <v>753</v>
      </c>
      <c r="B40" s="184">
        <v>1</v>
      </c>
      <c r="C40" s="184">
        <v>3</v>
      </c>
      <c r="D40" s="184"/>
      <c r="E40" s="214">
        <v>4</v>
      </c>
      <c r="G40" s="182" t="s">
        <v>753</v>
      </c>
      <c r="H40" s="184">
        <v>1</v>
      </c>
      <c r="I40" s="184">
        <v>2</v>
      </c>
      <c r="J40" s="184"/>
      <c r="K40" s="184">
        <v>1</v>
      </c>
      <c r="L40" s="184"/>
      <c r="M40" s="184">
        <v>4</v>
      </c>
    </row>
    <row r="41" spans="1:13" x14ac:dyDescent="0.25">
      <c r="A41" s="182" t="s">
        <v>752</v>
      </c>
      <c r="B41" s="184">
        <v>4</v>
      </c>
      <c r="C41" s="184">
        <v>1</v>
      </c>
      <c r="D41" s="184"/>
      <c r="E41" s="214">
        <v>5</v>
      </c>
      <c r="G41" s="182" t="s">
        <v>752</v>
      </c>
      <c r="H41" s="184">
        <v>5</v>
      </c>
      <c r="I41" s="184"/>
      <c r="J41" s="184"/>
      <c r="K41" s="184"/>
      <c r="L41" s="184"/>
      <c r="M41" s="184">
        <v>5</v>
      </c>
    </row>
    <row r="42" spans="1:13" x14ac:dyDescent="0.25">
      <c r="A42" s="183" t="s">
        <v>741</v>
      </c>
      <c r="B42" s="185">
        <v>3</v>
      </c>
      <c r="C42" s="185">
        <v>12</v>
      </c>
      <c r="D42" s="185"/>
      <c r="E42" s="185">
        <v>15</v>
      </c>
      <c r="G42" s="183" t="s">
        <v>741</v>
      </c>
      <c r="H42" s="185">
        <v>8</v>
      </c>
      <c r="I42" s="185"/>
      <c r="J42" s="185">
        <v>4</v>
      </c>
      <c r="K42" s="185">
        <v>5</v>
      </c>
      <c r="L42" s="185"/>
      <c r="M42" s="185">
        <v>17</v>
      </c>
    </row>
    <row r="43" spans="1:13" x14ac:dyDescent="0.25">
      <c r="A43" s="187" t="s">
        <v>85</v>
      </c>
      <c r="B43" s="188">
        <v>6</v>
      </c>
      <c r="C43" s="201">
        <v>2</v>
      </c>
      <c r="D43" s="188"/>
      <c r="E43" s="214">
        <v>8</v>
      </c>
      <c r="G43" s="183" t="s">
        <v>85</v>
      </c>
      <c r="H43" s="185">
        <v>2</v>
      </c>
      <c r="I43" s="185">
        <v>3</v>
      </c>
      <c r="J43" s="185">
        <v>2</v>
      </c>
      <c r="K43" s="185">
        <v>1</v>
      </c>
      <c r="L43" s="185"/>
      <c r="M43" s="185">
        <v>8</v>
      </c>
    </row>
    <row r="44" spans="1:13" x14ac:dyDescent="0.25">
      <c r="A44" s="183" t="s">
        <v>278</v>
      </c>
      <c r="B44" s="185"/>
      <c r="C44" s="185"/>
      <c r="D44" s="185"/>
      <c r="E44" s="185"/>
      <c r="G44" s="182" t="s">
        <v>278</v>
      </c>
      <c r="H44" s="184"/>
      <c r="I44" s="184">
        <v>2</v>
      </c>
      <c r="J44" s="184">
        <v>1</v>
      </c>
      <c r="K44" s="184">
        <v>2</v>
      </c>
      <c r="L44" s="184"/>
      <c r="M44" s="184">
        <v>5</v>
      </c>
    </row>
    <row r="45" spans="1:13" x14ac:dyDescent="0.25">
      <c r="A45" s="187" t="s">
        <v>743</v>
      </c>
      <c r="B45" s="188"/>
      <c r="C45" s="188">
        <v>1</v>
      </c>
      <c r="D45" s="188"/>
      <c r="E45" s="214">
        <v>1</v>
      </c>
      <c r="G45" s="182" t="s">
        <v>743</v>
      </c>
      <c r="H45" s="184">
        <v>1</v>
      </c>
      <c r="I45" s="184"/>
      <c r="J45" s="184"/>
      <c r="K45" s="184"/>
      <c r="L45" s="184"/>
      <c r="M45" s="184">
        <v>1</v>
      </c>
    </row>
    <row r="46" spans="1:13" x14ac:dyDescent="0.25">
      <c r="A46" s="187" t="s">
        <v>178</v>
      </c>
      <c r="B46" s="188">
        <v>3</v>
      </c>
      <c r="C46" s="188">
        <v>2</v>
      </c>
      <c r="D46" s="188"/>
      <c r="E46" s="214">
        <v>5</v>
      </c>
      <c r="G46" s="182" t="s">
        <v>178</v>
      </c>
      <c r="H46" s="184">
        <v>2</v>
      </c>
      <c r="I46" s="184">
        <v>1</v>
      </c>
      <c r="J46" s="184">
        <v>2</v>
      </c>
      <c r="K46" s="184"/>
      <c r="L46" s="184"/>
      <c r="M46" s="184">
        <v>5</v>
      </c>
    </row>
    <row r="47" spans="1:13" x14ac:dyDescent="0.25">
      <c r="A47" s="187" t="s">
        <v>745</v>
      </c>
      <c r="B47" s="188"/>
      <c r="C47" s="188">
        <v>3</v>
      </c>
      <c r="D47" s="188"/>
      <c r="E47" s="214">
        <v>3</v>
      </c>
      <c r="G47" s="182" t="s">
        <v>745</v>
      </c>
      <c r="H47" s="184">
        <v>3</v>
      </c>
      <c r="I47" s="184"/>
      <c r="J47" s="184"/>
      <c r="K47" s="184"/>
      <c r="L47" s="184"/>
      <c r="M47" s="184">
        <v>3</v>
      </c>
    </row>
    <row r="48" spans="1:13" x14ac:dyDescent="0.25">
      <c r="A48" s="187" t="s">
        <v>307</v>
      </c>
      <c r="B48" s="188">
        <v>4</v>
      </c>
      <c r="C48" s="188">
        <v>1</v>
      </c>
      <c r="D48" s="188"/>
      <c r="E48" s="214">
        <v>5</v>
      </c>
      <c r="G48" s="182" t="s">
        <v>307</v>
      </c>
      <c r="H48" s="184">
        <v>5</v>
      </c>
      <c r="I48" s="184"/>
      <c r="J48" s="184"/>
      <c r="K48" s="184"/>
      <c r="L48" s="184"/>
      <c r="M48" s="184">
        <v>5</v>
      </c>
    </row>
    <row r="49" spans="1:13" x14ac:dyDescent="0.25">
      <c r="A49" s="187" t="s">
        <v>203</v>
      </c>
      <c r="B49" s="188">
        <v>11</v>
      </c>
      <c r="C49" s="188">
        <v>3</v>
      </c>
      <c r="D49" s="188"/>
      <c r="E49" s="214">
        <v>14</v>
      </c>
      <c r="G49" s="183" t="s">
        <v>203</v>
      </c>
      <c r="H49" s="185">
        <v>5</v>
      </c>
      <c r="I49" s="185">
        <v>6</v>
      </c>
      <c r="J49" s="185">
        <v>1</v>
      </c>
      <c r="K49" s="185">
        <v>2</v>
      </c>
      <c r="L49" s="185"/>
      <c r="M49" s="185">
        <v>14</v>
      </c>
    </row>
    <row r="50" spans="1:13" x14ac:dyDescent="0.25">
      <c r="A50" s="182" t="s">
        <v>754</v>
      </c>
      <c r="B50" s="184">
        <v>2</v>
      </c>
      <c r="C50" s="184">
        <v>3</v>
      </c>
      <c r="D50" s="184"/>
      <c r="E50" s="214">
        <v>5</v>
      </c>
      <c r="G50" s="182" t="s">
        <v>754</v>
      </c>
      <c r="H50" s="184">
        <v>3</v>
      </c>
      <c r="I50" s="184">
        <v>1</v>
      </c>
      <c r="J50" s="184">
        <v>1</v>
      </c>
      <c r="K50" s="184"/>
      <c r="L50" s="184"/>
      <c r="M50" s="184">
        <v>5</v>
      </c>
    </row>
    <row r="51" spans="1:13" x14ac:dyDescent="0.25">
      <c r="A51" s="182" t="s">
        <v>755</v>
      </c>
      <c r="B51" s="184">
        <v>1</v>
      </c>
      <c r="C51" s="184">
        <v>2</v>
      </c>
      <c r="D51" s="184"/>
      <c r="E51" s="214">
        <v>3</v>
      </c>
      <c r="G51" s="182" t="s">
        <v>755</v>
      </c>
      <c r="H51" s="184">
        <v>3</v>
      </c>
      <c r="I51" s="184"/>
      <c r="J51" s="184"/>
      <c r="K51" s="184"/>
      <c r="L51" s="184"/>
      <c r="M51" s="184">
        <v>3</v>
      </c>
    </row>
    <row r="52" spans="1:13" x14ac:dyDescent="0.25">
      <c r="A52" s="182" t="s">
        <v>751</v>
      </c>
      <c r="B52" s="184">
        <v>2</v>
      </c>
      <c r="C52" s="184">
        <v>4</v>
      </c>
      <c r="D52" s="184"/>
      <c r="E52" s="214">
        <v>6</v>
      </c>
      <c r="G52" s="182" t="s">
        <v>751</v>
      </c>
      <c r="H52" s="184">
        <v>3</v>
      </c>
      <c r="I52" s="184"/>
      <c r="J52" s="184">
        <v>1</v>
      </c>
      <c r="K52" s="184">
        <v>2</v>
      </c>
      <c r="L52" s="184"/>
      <c r="M52" s="184">
        <v>6</v>
      </c>
    </row>
    <row r="53" spans="1:13" x14ac:dyDescent="0.25">
      <c r="A53" s="182" t="s">
        <v>1152</v>
      </c>
      <c r="B53" s="184">
        <v>40</v>
      </c>
      <c r="C53" s="184">
        <v>39</v>
      </c>
      <c r="D53" s="184"/>
      <c r="E53" s="184">
        <v>79</v>
      </c>
      <c r="G53" s="182" t="s">
        <v>1152</v>
      </c>
      <c r="H53" s="184">
        <v>45</v>
      </c>
      <c r="I53" s="184">
        <v>15</v>
      </c>
      <c r="J53" s="184">
        <v>12</v>
      </c>
      <c r="K53" s="184">
        <v>14</v>
      </c>
      <c r="L53" s="184"/>
      <c r="M53" s="184">
        <v>86</v>
      </c>
    </row>
    <row r="55" spans="1:13" ht="30" x14ac:dyDescent="0.25">
      <c r="B55" s="226" t="s">
        <v>1173</v>
      </c>
      <c r="C55" s="226" t="s">
        <v>1174</v>
      </c>
      <c r="D55" s="226" t="s">
        <v>1156</v>
      </c>
      <c r="F55" s="202" t="s">
        <v>1233</v>
      </c>
      <c r="G55" s="217" t="s">
        <v>1232</v>
      </c>
      <c r="H55" s="202" t="s">
        <v>1234</v>
      </c>
    </row>
    <row r="56" spans="1:13" ht="44.25" customHeight="1" x14ac:dyDescent="0.25">
      <c r="B56" s="210" t="s">
        <v>1175</v>
      </c>
      <c r="C56" s="212">
        <v>40</v>
      </c>
      <c r="D56" s="194">
        <f>+C56/$C$58</f>
        <v>0.50632911392405067</v>
      </c>
      <c r="F56" s="142" t="s">
        <v>1230</v>
      </c>
      <c r="G56" s="215">
        <v>79</v>
      </c>
      <c r="H56" s="216">
        <f>+G56/G57</f>
        <v>0.91860465116279066</v>
      </c>
    </row>
    <row r="57" spans="1:13" ht="24" customHeight="1" x14ac:dyDescent="0.25">
      <c r="B57" s="210" t="s">
        <v>1176</v>
      </c>
      <c r="C57" s="213">
        <v>39</v>
      </c>
      <c r="D57" s="194">
        <f>+C57/$C$58</f>
        <v>0.49367088607594939</v>
      </c>
      <c r="F57" s="217" t="s">
        <v>1231</v>
      </c>
      <c r="G57" s="217">
        <v>86</v>
      </c>
      <c r="H57" s="218">
        <v>1</v>
      </c>
    </row>
    <row r="58" spans="1:13" x14ac:dyDescent="0.25">
      <c r="B58" s="207" t="s">
        <v>1177</v>
      </c>
      <c r="C58" s="198">
        <f>SUM(C56:C57)</f>
        <v>79</v>
      </c>
      <c r="D58" s="206">
        <f>SUM(D56:D57)</f>
        <v>1</v>
      </c>
    </row>
    <row r="61" spans="1:13" ht="30" x14ac:dyDescent="0.25">
      <c r="G61" s="221" t="s">
        <v>1154</v>
      </c>
      <c r="H61" s="224" t="s">
        <v>102</v>
      </c>
      <c r="I61" s="222" t="s">
        <v>32</v>
      </c>
      <c r="J61" s="223" t="s">
        <v>40</v>
      </c>
      <c r="K61" s="225" t="s">
        <v>20</v>
      </c>
      <c r="L61" s="197" t="s">
        <v>1152</v>
      </c>
    </row>
    <row r="62" spans="1:13" ht="30" x14ac:dyDescent="0.25">
      <c r="G62" s="219" t="s">
        <v>741</v>
      </c>
      <c r="H62" s="213"/>
      <c r="I62" s="213">
        <v>4</v>
      </c>
      <c r="J62" s="213">
        <v>5</v>
      </c>
      <c r="K62" s="213">
        <v>8</v>
      </c>
      <c r="L62" s="213">
        <f>SUM(H62:K62)</f>
        <v>17</v>
      </c>
    </row>
    <row r="63" spans="1:13" x14ac:dyDescent="0.25">
      <c r="G63" s="219" t="s">
        <v>203</v>
      </c>
      <c r="H63" s="213">
        <v>6</v>
      </c>
      <c r="I63" s="213">
        <v>1</v>
      </c>
      <c r="J63" s="213">
        <v>2</v>
      </c>
      <c r="K63" s="213">
        <v>5</v>
      </c>
      <c r="L63" s="213">
        <f t="shared" ref="L63:L76" si="2">SUM(H63:K63)</f>
        <v>14</v>
      </c>
    </row>
    <row r="64" spans="1:13" x14ac:dyDescent="0.25">
      <c r="G64" s="219" t="s">
        <v>85</v>
      </c>
      <c r="H64" s="213">
        <v>3</v>
      </c>
      <c r="I64" s="213">
        <v>2</v>
      </c>
      <c r="J64" s="213">
        <v>1</v>
      </c>
      <c r="K64" s="213">
        <v>2</v>
      </c>
      <c r="L64" s="213">
        <f t="shared" si="2"/>
        <v>8</v>
      </c>
    </row>
    <row r="65" spans="1:12" x14ac:dyDescent="0.25">
      <c r="G65" s="220" t="s">
        <v>751</v>
      </c>
      <c r="H65" s="212"/>
      <c r="I65" s="212">
        <v>1</v>
      </c>
      <c r="J65" s="212">
        <v>2</v>
      </c>
      <c r="K65" s="212">
        <v>3</v>
      </c>
      <c r="L65" s="213">
        <f t="shared" si="2"/>
        <v>6</v>
      </c>
    </row>
    <row r="66" spans="1:12" x14ac:dyDescent="0.25">
      <c r="G66" s="220" t="s">
        <v>752</v>
      </c>
      <c r="H66" s="212"/>
      <c r="I66" s="212"/>
      <c r="J66" s="212"/>
      <c r="K66" s="212">
        <v>5</v>
      </c>
      <c r="L66" s="213">
        <f t="shared" si="2"/>
        <v>5</v>
      </c>
    </row>
    <row r="67" spans="1:12" x14ac:dyDescent="0.25">
      <c r="G67" s="220" t="s">
        <v>278</v>
      </c>
      <c r="H67" s="212">
        <v>2</v>
      </c>
      <c r="I67" s="212">
        <v>1</v>
      </c>
      <c r="J67" s="212">
        <v>2</v>
      </c>
      <c r="K67" s="212"/>
      <c r="L67" s="213">
        <f t="shared" si="2"/>
        <v>5</v>
      </c>
    </row>
    <row r="68" spans="1:12" x14ac:dyDescent="0.25">
      <c r="G68" s="220" t="s">
        <v>178</v>
      </c>
      <c r="H68" s="212">
        <v>1</v>
      </c>
      <c r="I68" s="212">
        <v>2</v>
      </c>
      <c r="J68" s="212"/>
      <c r="K68" s="212">
        <v>2</v>
      </c>
      <c r="L68" s="213">
        <f t="shared" si="2"/>
        <v>5</v>
      </c>
    </row>
    <row r="69" spans="1:12" x14ac:dyDescent="0.25">
      <c r="G69" s="220" t="s">
        <v>307</v>
      </c>
      <c r="H69" s="212"/>
      <c r="I69" s="212"/>
      <c r="J69" s="212"/>
      <c r="K69" s="212">
        <v>5</v>
      </c>
      <c r="L69" s="213">
        <f t="shared" si="2"/>
        <v>5</v>
      </c>
    </row>
    <row r="70" spans="1:12" x14ac:dyDescent="0.25">
      <c r="G70" s="220" t="s">
        <v>754</v>
      </c>
      <c r="H70" s="212">
        <v>1</v>
      </c>
      <c r="I70" s="212">
        <v>1</v>
      </c>
      <c r="J70" s="212"/>
      <c r="K70" s="212">
        <v>3</v>
      </c>
      <c r="L70" s="213">
        <f t="shared" si="2"/>
        <v>5</v>
      </c>
    </row>
    <row r="71" spans="1:12" x14ac:dyDescent="0.25">
      <c r="G71" s="220" t="s">
        <v>686</v>
      </c>
      <c r="H71" s="212"/>
      <c r="I71" s="212"/>
      <c r="J71" s="212">
        <v>1</v>
      </c>
      <c r="K71" s="212">
        <v>3</v>
      </c>
      <c r="L71" s="213">
        <f t="shared" si="2"/>
        <v>4</v>
      </c>
    </row>
    <row r="72" spans="1:12" ht="17.25" customHeight="1" x14ac:dyDescent="0.25">
      <c r="G72" s="220" t="s">
        <v>753</v>
      </c>
      <c r="H72" s="212">
        <v>2</v>
      </c>
      <c r="I72" s="212"/>
      <c r="J72" s="212">
        <v>1</v>
      </c>
      <c r="K72" s="212">
        <v>1</v>
      </c>
      <c r="L72" s="213">
        <f t="shared" si="2"/>
        <v>4</v>
      </c>
    </row>
    <row r="73" spans="1:12" ht="30" x14ac:dyDescent="0.25">
      <c r="G73" s="220" t="s">
        <v>745</v>
      </c>
      <c r="H73" s="212"/>
      <c r="I73" s="212"/>
      <c r="J73" s="212"/>
      <c r="K73" s="212">
        <v>3</v>
      </c>
      <c r="L73" s="213">
        <f t="shared" si="2"/>
        <v>3</v>
      </c>
    </row>
    <row r="74" spans="1:12" x14ac:dyDescent="0.25">
      <c r="G74" s="220" t="s">
        <v>755</v>
      </c>
      <c r="H74" s="212"/>
      <c r="I74" s="212"/>
      <c r="J74" s="212"/>
      <c r="K74" s="212">
        <v>3</v>
      </c>
      <c r="L74" s="213">
        <f t="shared" si="2"/>
        <v>3</v>
      </c>
    </row>
    <row r="75" spans="1:12" ht="15.75" customHeight="1" x14ac:dyDescent="0.25">
      <c r="G75" s="220" t="s">
        <v>756</v>
      </c>
      <c r="H75" s="212"/>
      <c r="I75" s="212"/>
      <c r="J75" s="212"/>
      <c r="K75" s="212">
        <v>1</v>
      </c>
      <c r="L75" s="213">
        <f t="shared" si="2"/>
        <v>1</v>
      </c>
    </row>
    <row r="76" spans="1:12" x14ac:dyDescent="0.25">
      <c r="G76" s="220" t="s">
        <v>81</v>
      </c>
      <c r="H76" s="212"/>
      <c r="I76" s="212"/>
      <c r="J76" s="212"/>
      <c r="K76" s="212">
        <v>1</v>
      </c>
      <c r="L76" s="213">
        <f t="shared" si="2"/>
        <v>1</v>
      </c>
    </row>
    <row r="77" spans="1:12" x14ac:dyDescent="0.25">
      <c r="A77" s="217" t="s">
        <v>1154</v>
      </c>
      <c r="B77" s="217" t="s">
        <v>1175</v>
      </c>
      <c r="C77" s="217" t="s">
        <v>1235</v>
      </c>
      <c r="D77" s="217" t="s">
        <v>1236</v>
      </c>
      <c r="G77" s="192" t="s">
        <v>1152</v>
      </c>
      <c r="H77" s="193">
        <f>SUM(H62:H76)</f>
        <v>15</v>
      </c>
      <c r="I77" s="193">
        <f>SUM(I62:I76)</f>
        <v>12</v>
      </c>
      <c r="J77" s="193">
        <f>SUM(J62:J76)</f>
        <v>14</v>
      </c>
      <c r="K77" s="193">
        <f>SUM(K62:K76)</f>
        <v>45</v>
      </c>
      <c r="L77" s="193">
        <f>SUM(L62:L76)</f>
        <v>86</v>
      </c>
    </row>
    <row r="78" spans="1:12" x14ac:dyDescent="0.25">
      <c r="A78" s="228" t="s">
        <v>741</v>
      </c>
      <c r="B78" s="229">
        <v>3</v>
      </c>
      <c r="C78" s="229">
        <v>12</v>
      </c>
      <c r="D78" s="229">
        <v>15</v>
      </c>
    </row>
    <row r="79" spans="1:12" x14ac:dyDescent="0.25">
      <c r="A79" s="228" t="s">
        <v>203</v>
      </c>
      <c r="B79" s="229">
        <v>11</v>
      </c>
      <c r="C79" s="229">
        <v>3</v>
      </c>
      <c r="D79" s="229">
        <v>14</v>
      </c>
    </row>
    <row r="80" spans="1:12" x14ac:dyDescent="0.25">
      <c r="A80" s="228" t="s">
        <v>85</v>
      </c>
      <c r="B80" s="229">
        <v>6</v>
      </c>
      <c r="C80" s="213">
        <v>2</v>
      </c>
      <c r="D80" s="229">
        <v>8</v>
      </c>
    </row>
    <row r="81" spans="1:4" ht="14.25" customHeight="1" x14ac:dyDescent="0.25">
      <c r="A81" s="228" t="s">
        <v>751</v>
      </c>
      <c r="B81" s="229">
        <v>2</v>
      </c>
      <c r="C81" s="229">
        <v>4</v>
      </c>
      <c r="D81" s="229">
        <v>6</v>
      </c>
    </row>
    <row r="82" spans="1:4" x14ac:dyDescent="0.25">
      <c r="A82" s="228" t="s">
        <v>752</v>
      </c>
      <c r="B82" s="229">
        <v>4</v>
      </c>
      <c r="C82" s="229">
        <v>1</v>
      </c>
      <c r="D82" s="229">
        <v>5</v>
      </c>
    </row>
    <row r="83" spans="1:4" x14ac:dyDescent="0.25">
      <c r="A83" s="228" t="s">
        <v>178</v>
      </c>
      <c r="B83" s="229">
        <v>3</v>
      </c>
      <c r="C83" s="229">
        <v>2</v>
      </c>
      <c r="D83" s="229">
        <v>5</v>
      </c>
    </row>
    <row r="84" spans="1:4" ht="18.75" customHeight="1" x14ac:dyDescent="0.25">
      <c r="A84" s="228" t="s">
        <v>307</v>
      </c>
      <c r="B84" s="229">
        <v>4</v>
      </c>
      <c r="C84" s="229">
        <v>1</v>
      </c>
      <c r="D84" s="229">
        <v>5</v>
      </c>
    </row>
    <row r="85" spans="1:4" x14ac:dyDescent="0.25">
      <c r="A85" s="190" t="s">
        <v>754</v>
      </c>
      <c r="B85" s="191">
        <v>2</v>
      </c>
      <c r="C85" s="191">
        <v>3</v>
      </c>
      <c r="D85" s="229">
        <v>5</v>
      </c>
    </row>
    <row r="86" spans="1:4" x14ac:dyDescent="0.25">
      <c r="A86" s="228" t="s">
        <v>686</v>
      </c>
      <c r="B86" s="229">
        <v>3</v>
      </c>
      <c r="C86" s="229">
        <v>1</v>
      </c>
      <c r="D86" s="229">
        <v>4</v>
      </c>
    </row>
    <row r="87" spans="1:4" x14ac:dyDescent="0.25">
      <c r="A87" s="228" t="s">
        <v>753</v>
      </c>
      <c r="B87" s="229">
        <v>1</v>
      </c>
      <c r="C87" s="229">
        <v>3</v>
      </c>
      <c r="D87" s="229">
        <v>4</v>
      </c>
    </row>
    <row r="88" spans="1:4" x14ac:dyDescent="0.25">
      <c r="A88" s="228" t="s">
        <v>745</v>
      </c>
      <c r="B88" s="229"/>
      <c r="C88" s="229">
        <v>3</v>
      </c>
      <c r="D88" s="229">
        <v>3</v>
      </c>
    </row>
    <row r="89" spans="1:4" x14ac:dyDescent="0.25">
      <c r="A89" s="190" t="s">
        <v>755</v>
      </c>
      <c r="B89" s="191">
        <v>1</v>
      </c>
      <c r="C89" s="191">
        <v>2</v>
      </c>
      <c r="D89" s="229">
        <v>3</v>
      </c>
    </row>
    <row r="90" spans="1:4" x14ac:dyDescent="0.25">
      <c r="A90" s="228" t="s">
        <v>756</v>
      </c>
      <c r="B90" s="229"/>
      <c r="C90" s="229">
        <v>1</v>
      </c>
      <c r="D90" s="229">
        <v>1</v>
      </c>
    </row>
    <row r="91" spans="1:4" x14ac:dyDescent="0.25">
      <c r="A91" s="228" t="s">
        <v>743</v>
      </c>
      <c r="B91" s="229"/>
      <c r="C91" s="229">
        <v>1</v>
      </c>
      <c r="D91" s="229">
        <v>1</v>
      </c>
    </row>
    <row r="92" spans="1:4" x14ac:dyDescent="0.25">
      <c r="A92" s="192" t="s">
        <v>1152</v>
      </c>
      <c r="B92" s="193">
        <v>40</v>
      </c>
      <c r="C92" s="193">
        <v>39</v>
      </c>
      <c r="D92" s="193">
        <v>79</v>
      </c>
    </row>
  </sheetData>
  <sortState xmlns:xlrd2="http://schemas.microsoft.com/office/spreadsheetml/2017/richdata2" ref="A78:D91">
    <sortCondition descending="1" ref="D78"/>
  </sortState>
  <pageMargins left="0.7" right="0.7" top="0.75" bottom="0.75" header="0.3" footer="0.3"/>
  <pageSetup orientation="portrait" r:id="rId6"/>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9"/>
  <sheetViews>
    <sheetView workbookViewId="0">
      <selection activeCell="A20" sqref="A20"/>
    </sheetView>
  </sheetViews>
  <sheetFormatPr baseColWidth="10" defaultRowHeight="15" x14ac:dyDescent="0.25"/>
  <cols>
    <col min="2" max="2" width="15" customWidth="1"/>
    <col min="3" max="3" width="15.85546875" customWidth="1"/>
    <col min="4" max="4" width="18.85546875" customWidth="1"/>
    <col min="5" max="5" width="15" customWidth="1"/>
  </cols>
  <sheetData>
    <row r="1" spans="1:8" x14ac:dyDescent="0.25">
      <c r="A1" s="279" t="s">
        <v>391</v>
      </c>
      <c r="B1" s="279"/>
      <c r="C1" s="279"/>
      <c r="D1" s="279"/>
      <c r="E1" s="279"/>
    </row>
    <row r="2" spans="1:8" x14ac:dyDescent="0.25">
      <c r="A2" s="122"/>
      <c r="B2" s="122"/>
      <c r="C2" s="122"/>
      <c r="D2" s="122"/>
      <c r="E2" s="122"/>
    </row>
    <row r="3" spans="1:8" x14ac:dyDescent="0.25">
      <c r="A3" s="127" t="s">
        <v>392</v>
      </c>
      <c r="B3" s="127" t="s">
        <v>393</v>
      </c>
      <c r="C3" s="279" t="s">
        <v>394</v>
      </c>
      <c r="D3" s="279"/>
      <c r="E3" s="279"/>
    </row>
    <row r="4" spans="1:8" ht="15" customHeight="1" x14ac:dyDescent="0.25">
      <c r="A4" s="275" t="s">
        <v>395</v>
      </c>
      <c r="B4" s="275" t="s">
        <v>396</v>
      </c>
      <c r="C4" s="280" t="s">
        <v>397</v>
      </c>
      <c r="D4" s="280"/>
      <c r="E4" s="280"/>
    </row>
    <row r="5" spans="1:8" x14ac:dyDescent="0.25">
      <c r="A5" s="275"/>
      <c r="B5" s="275"/>
      <c r="C5" s="123" t="s">
        <v>398</v>
      </c>
      <c r="D5" s="123" t="s">
        <v>399</v>
      </c>
      <c r="E5" s="123" t="s">
        <v>400</v>
      </c>
    </row>
    <row r="6" spans="1:8" ht="25.5" x14ac:dyDescent="0.25">
      <c r="A6" s="275"/>
      <c r="B6" s="275"/>
      <c r="C6" s="128" t="s">
        <v>401</v>
      </c>
      <c r="D6" s="128" t="s">
        <v>402</v>
      </c>
      <c r="E6" s="128" t="s">
        <v>403</v>
      </c>
    </row>
    <row r="7" spans="1:8" ht="43.5" customHeight="1" x14ac:dyDescent="0.25">
      <c r="A7" s="275" t="s">
        <v>331</v>
      </c>
      <c r="B7" s="275" t="s">
        <v>404</v>
      </c>
      <c r="C7" s="276" t="s">
        <v>405</v>
      </c>
      <c r="D7" s="277"/>
      <c r="E7" s="278"/>
      <c r="H7" s="124"/>
    </row>
    <row r="8" spans="1:8" x14ac:dyDescent="0.25">
      <c r="A8" s="275"/>
      <c r="B8" s="275"/>
      <c r="C8" s="123" t="s">
        <v>406</v>
      </c>
      <c r="D8" s="123" t="s">
        <v>399</v>
      </c>
      <c r="E8" s="123" t="s">
        <v>400</v>
      </c>
    </row>
    <row r="9" spans="1:8" ht="25.5" x14ac:dyDescent="0.25">
      <c r="A9" s="275"/>
      <c r="B9" s="275"/>
      <c r="C9" s="128" t="s">
        <v>401</v>
      </c>
      <c r="D9" s="128" t="s">
        <v>402</v>
      </c>
      <c r="E9" s="128" t="s">
        <v>403</v>
      </c>
    </row>
  </sheetData>
  <mergeCells count="8">
    <mergeCell ref="A7:A9"/>
    <mergeCell ref="B7:B9"/>
    <mergeCell ref="C7:E7"/>
    <mergeCell ref="A1:E1"/>
    <mergeCell ref="C3:E3"/>
    <mergeCell ref="A4:A6"/>
    <mergeCell ref="B4:B6"/>
    <mergeCell ref="C4: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Mapa de riesgos</vt:lpstr>
      <vt:lpstr>Analisis mapa SAR</vt:lpstr>
      <vt:lpstr>Analisis mapa SARLAFT</vt:lpstr>
      <vt:lpstr>herramientas escala calificació</vt:lpstr>
      <vt:lpstr>Actividades  Significativas</vt:lpstr>
      <vt:lpstr>Hoja2</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Patiño Murillo</dc:creator>
  <cp:lastModifiedBy>Jasmin Alejandra Morales Perez</cp:lastModifiedBy>
  <dcterms:created xsi:type="dcterms:W3CDTF">2018-10-24T17:01:17Z</dcterms:created>
  <dcterms:modified xsi:type="dcterms:W3CDTF">2019-08-16T16:50:25Z</dcterms:modified>
</cp:coreProperties>
</file>